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480" windowHeight="11640" activeTab="0"/>
  </bookViews>
  <sheets>
    <sheet name="表紙" sheetId="1" r:id="rId1"/>
    <sheet name="団体入力シート" sheetId="2" r:id="rId2"/>
    <sheet name="個人入力シート" sheetId="3" r:id="rId3"/>
    <sheet name="男子提出書類" sheetId="4" r:id="rId4"/>
    <sheet name="女子提出書類" sheetId="5" r:id="rId5"/>
    <sheet name="参加料" sheetId="6" r:id="rId6"/>
  </sheets>
  <definedNames>
    <definedName name="_xlnm.Print_Area" localSheetId="4">'女子提出書類'!$A$1:$X$53</definedName>
    <definedName name="_xlnm.Print_Area" localSheetId="3">'男子提出書類'!$A$1:$X$53</definedName>
  </definedNames>
  <calcPr fullCalcOnLoad="1"/>
</workbook>
</file>

<file path=xl/sharedStrings.xml><?xml version="1.0" encoding="utf-8"?>
<sst xmlns="http://schemas.openxmlformats.org/spreadsheetml/2006/main" count="213" uniqueCount="92">
  <si>
    <t>学校名</t>
  </si>
  <si>
    <t>【個人の部】</t>
  </si>
  <si>
    <t>学年</t>
  </si>
  <si>
    <t>【団体の部】</t>
  </si>
  <si>
    <t>No.</t>
  </si>
  <si>
    <t>都県順位表</t>
  </si>
  <si>
    <t>第１位学校名</t>
  </si>
  <si>
    <t>第２位学校名</t>
  </si>
  <si>
    <t>第３位学校名</t>
  </si>
  <si>
    <t>第４位学校名</t>
  </si>
  <si>
    <t>シングルス</t>
  </si>
  <si>
    <t>ダブルス</t>
  </si>
  <si>
    <t>都県名</t>
  </si>
  <si>
    <t>記載責任者</t>
  </si>
  <si>
    <t>監督者名</t>
  </si>
  <si>
    <t>選　手　氏　名</t>
  </si>
  <si>
    <t>性別</t>
  </si>
  <si>
    <t>女子</t>
  </si>
  <si>
    <t>群馬</t>
  </si>
  <si>
    <t>都道府県名</t>
  </si>
  <si>
    <t>ＮＯ</t>
  </si>
  <si>
    <t>ふりがな</t>
  </si>
  <si>
    <t>①</t>
  </si>
  <si>
    <t>②</t>
  </si>
  <si>
    <t>③</t>
  </si>
  <si>
    <t>第５位学校名</t>
  </si>
  <si>
    <t>男子</t>
  </si>
  <si>
    <t>印</t>
  </si>
  <si>
    <t>団体の部　入力シート</t>
  </si>
  <si>
    <t>東京</t>
  </si>
  <si>
    <t>神奈川</t>
  </si>
  <si>
    <t>千葉</t>
  </si>
  <si>
    <t>埼玉</t>
  </si>
  <si>
    <t>栃木</t>
  </si>
  <si>
    <t>山梨</t>
  </si>
  <si>
    <t>茨城</t>
  </si>
  <si>
    <t>個人の部　入力シート</t>
  </si>
  <si>
    <t>氏名</t>
  </si>
  <si>
    <t>シングルス</t>
  </si>
  <si>
    <t>ＮＯ</t>
  </si>
  <si>
    <t>ダブルス</t>
  </si>
  <si>
    <t>ふりがな</t>
  </si>
  <si>
    <t>第１位学校</t>
  </si>
  <si>
    <t>監督名</t>
  </si>
  <si>
    <t>ＮＯ，１</t>
  </si>
  <si>
    <t>ＮＯ，２</t>
  </si>
  <si>
    <t>ＮＯ，３</t>
  </si>
  <si>
    <t>ＮＯ，４</t>
  </si>
  <si>
    <t>ＮＯ，５</t>
  </si>
  <si>
    <t>男　子</t>
  </si>
  <si>
    <t>第２位学校</t>
  </si>
  <si>
    <t>第３位学校</t>
  </si>
  <si>
    <t>第４位学校</t>
  </si>
  <si>
    <t>第５位学校</t>
  </si>
  <si>
    <t>女　子</t>
  </si>
  <si>
    <t>学校名（略称）</t>
  </si>
  <si>
    <t>参加料一覧</t>
  </si>
  <si>
    <t>No</t>
  </si>
  <si>
    <t>団体男子</t>
  </si>
  <si>
    <t>団体女子</t>
  </si>
  <si>
    <t>団体（＋プロ）計</t>
  </si>
  <si>
    <t>男子人数</t>
  </si>
  <si>
    <t>女子人数</t>
  </si>
  <si>
    <t>個人計</t>
  </si>
  <si>
    <t>総計</t>
  </si>
  <si>
    <t>合計</t>
  </si>
  <si>
    <t>学校名（略称）</t>
  </si>
  <si>
    <t>佐藤　篤也</t>
  </si>
  <si>
    <t>※濃い青色部分の入力をお願いします。</t>
  </si>
  <si>
    <t>　※１　該当欄のみ入力してください。</t>
  </si>
  <si>
    <t>　※２　氏名は次の表記に従ってください。</t>
  </si>
  <si>
    <t>　　（例）千葉海太郎，千葉　太郎(１文字空ける)，千葉　　菜(２文字空ける)</t>
  </si>
  <si>
    <t>関東大会　委員長　入力ファイル</t>
  </si>
  <si>
    <t>関東大会出場校が決まりましたら，入力の上，下記にメール送付お願いします。</t>
  </si>
  <si>
    <t>送付先</t>
  </si>
  <si>
    <t>送付ファイル名</t>
  </si>
  <si>
    <t>atsuya3tennis@yahoo.co.jp</t>
  </si>
  <si>
    <t>件名</t>
  </si>
  <si>
    <t>入力時，氏名は次の表記に従ってください。</t>
  </si>
  <si>
    <t>　　（例）千葉海太郎（５文字以上は詰める），千葉　太郎（４文字は１文字分空ける），千葉　　菜（３文字は２文字分空ける）</t>
  </si>
  <si>
    <t>初期設定</t>
  </si>
  <si>
    <t>１　大会年度</t>
  </si>
  <si>
    <t>２　大会回数</t>
  </si>
  <si>
    <t>３　メール送付先</t>
  </si>
  <si>
    <t>（例）</t>
  </si>
  <si>
    <t>４　開催都県名</t>
  </si>
  <si>
    <t>５　委員長名</t>
  </si>
  <si>
    <t>委員長</t>
  </si>
  <si>
    <t>千葉県</t>
  </si>
  <si>
    <t>↓　初期設定画面</t>
  </si>
  <si>
    <t>１　入力シートに入力すれば，「提出書類」ができあがります。</t>
  </si>
  <si>
    <r>
      <t>２　「提出書類」は押印の上，参加申込用紙，参加料一覧とともに大会事務局へ</t>
    </r>
    <r>
      <rPr>
        <b/>
        <sz val="11"/>
        <rFont val="HGSｺﾞｼｯｸM"/>
        <family val="3"/>
      </rPr>
      <t>郵送</t>
    </r>
    <r>
      <rPr>
        <sz val="11"/>
        <rFont val="HGSｺﾞｼｯｸM"/>
        <family val="3"/>
      </rPr>
      <t>してください。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</si>
</sst>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"/>
    <numFmt numFmtId="177" formatCode="&quot;¥&quot;#,##0_);[Red]\(&quot;¥&quot;#,##0\)"/>
  </numFmts>
  <fonts count="49">
    <font>
      <sz val="11"/>
      <name val="ＭＳ ゴシック"/>
      <family val="3"/>
    </font>
    <font>
      <sz val="6"/>
      <name val="ＭＳ ゴシック"/>
      <family val="3"/>
    </font>
    <font>
      <sz val="11"/>
      <name val="ＭＳ 明朝"/>
      <family val="1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8"/>
      <name val="ＭＳ 明朝"/>
      <family val="1"/>
    </font>
    <font>
      <sz val="16"/>
      <name val="ＭＳ ゴシック"/>
      <family val="3"/>
    </font>
    <font>
      <sz val="14"/>
      <name val="ＭＳ ゴシック"/>
      <family val="3"/>
    </font>
    <font>
      <sz val="11"/>
      <color indexed="36"/>
      <name val="ＭＳ ゴシック"/>
      <family val="3"/>
    </font>
    <font>
      <sz val="11"/>
      <color indexed="44"/>
      <name val="ＭＳ ゴシック"/>
      <family val="3"/>
    </font>
    <font>
      <sz val="11"/>
      <color indexed="44"/>
      <name val="ＭＳ 明朝"/>
      <family val="1"/>
    </font>
    <font>
      <sz val="20"/>
      <name val="HGSｺﾞｼｯｸM"/>
      <family val="3"/>
    </font>
    <font>
      <sz val="11"/>
      <name val="HGSｺﾞｼｯｸM"/>
      <family val="3"/>
    </font>
    <font>
      <b/>
      <sz val="11"/>
      <name val="HGS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0070C0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dashed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ashed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ashed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ashed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ashed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ashed"/>
      <right style="thin"/>
      <top style="thin"/>
      <bottom style="medium"/>
    </border>
    <border>
      <left style="dashed"/>
      <right style="medium"/>
      <top style="medium"/>
      <bottom style="thin"/>
    </border>
    <border>
      <left style="dashed"/>
      <right style="medium"/>
      <top style="thin"/>
      <bottom style="thin"/>
    </border>
    <border>
      <left style="dashed"/>
      <right style="medium"/>
      <top style="thin"/>
      <bottom style="medium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dash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ashed"/>
      <right style="thin"/>
      <top>
        <color indexed="63"/>
      </top>
      <bottom style="thin"/>
    </border>
    <border>
      <left style="dashed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hair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1" applyNumberFormat="0" applyAlignment="0" applyProtection="0"/>
    <xf numFmtId="0" fontId="36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0" borderId="4" applyNumberFormat="0" applyAlignment="0" applyProtection="0"/>
    <xf numFmtId="0" fontId="4" fillId="0" borderId="0" applyNumberFormat="0" applyFill="0" applyBorder="0" applyAlignment="0" applyProtection="0"/>
    <xf numFmtId="0" fontId="48" fillId="31" borderId="0" applyNumberFormat="0" applyBorder="0" applyAlignment="0" applyProtection="0"/>
  </cellStyleXfs>
  <cellXfs count="166">
    <xf numFmtId="0" fontId="0" fillId="0" borderId="0" xfId="0" applyAlignment="1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0" fillId="5" borderId="0" xfId="0" applyFont="1" applyFill="1" applyBorder="1" applyAlignment="1">
      <alignment vertical="center"/>
    </xf>
    <xf numFmtId="0" fontId="0" fillId="5" borderId="0" xfId="0" applyFont="1" applyFill="1" applyAlignment="1">
      <alignment vertical="center"/>
    </xf>
    <xf numFmtId="0" fontId="0" fillId="5" borderId="0" xfId="0" applyFont="1" applyFill="1" applyBorder="1" applyAlignment="1">
      <alignment horizontal="center" vertical="center" shrinkToFit="1"/>
    </xf>
    <xf numFmtId="0" fontId="0" fillId="5" borderId="0" xfId="0" applyFont="1" applyFill="1" applyBorder="1" applyAlignment="1">
      <alignment horizontal="center" vertical="center" shrinkToFit="1"/>
    </xf>
    <xf numFmtId="0" fontId="2" fillId="5" borderId="0" xfId="0" applyFont="1" applyFill="1" applyBorder="1" applyAlignment="1">
      <alignment horizontal="center" vertical="center" shrinkToFit="1"/>
    </xf>
    <xf numFmtId="0" fontId="0" fillId="5" borderId="0" xfId="0" applyFill="1" applyBorder="1" applyAlignment="1">
      <alignment horizontal="center" vertical="center" shrinkToFit="1"/>
    </xf>
    <xf numFmtId="0" fontId="2" fillId="5" borderId="0" xfId="0" applyFont="1" applyFill="1" applyBorder="1" applyAlignment="1">
      <alignment vertical="center" shrinkToFit="1"/>
    </xf>
    <xf numFmtId="0" fontId="0" fillId="5" borderId="0" xfId="0" applyFont="1" applyFill="1" applyBorder="1" applyAlignment="1">
      <alignment vertical="center" shrinkToFit="1"/>
    </xf>
    <xf numFmtId="0" fontId="0" fillId="5" borderId="0" xfId="0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0" fillId="5" borderId="0" xfId="0" applyFont="1" applyFill="1" applyBorder="1" applyAlignment="1">
      <alignment vertical="center" shrinkToFit="1"/>
    </xf>
    <xf numFmtId="0" fontId="8" fillId="5" borderId="0" xfId="0" applyFont="1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5" borderId="0" xfId="0" applyFill="1" applyBorder="1" applyAlignment="1">
      <alignment vertical="center" shrinkToFit="1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32" borderId="0" xfId="0" applyFont="1" applyFill="1" applyBorder="1" applyAlignment="1">
      <alignment horizontal="center" vertical="center" shrinkToFit="1"/>
    </xf>
    <xf numFmtId="0" fontId="0" fillId="32" borderId="0" xfId="0" applyFont="1" applyFill="1" applyBorder="1" applyAlignment="1">
      <alignment horizontal="center" vertical="center"/>
    </xf>
    <xf numFmtId="0" fontId="0" fillId="32" borderId="0" xfId="0" applyFont="1" applyFill="1" applyBorder="1" applyAlignment="1">
      <alignment vertical="center"/>
    </xf>
    <xf numFmtId="0" fontId="0" fillId="32" borderId="0" xfId="0" applyFont="1" applyFill="1" applyAlignment="1">
      <alignment vertical="center"/>
    </xf>
    <xf numFmtId="0" fontId="0" fillId="32" borderId="0" xfId="0" applyFill="1" applyAlignment="1">
      <alignment vertical="center"/>
    </xf>
    <xf numFmtId="0" fontId="0" fillId="32" borderId="0" xfId="0" applyFill="1" applyAlignment="1">
      <alignment horizontal="center" vertical="center" shrinkToFit="1"/>
    </xf>
    <xf numFmtId="0" fontId="2" fillId="32" borderId="0" xfId="0" applyFont="1" applyFill="1" applyBorder="1" applyAlignment="1">
      <alignment horizontal="center" vertical="center" shrinkToFit="1"/>
    </xf>
    <xf numFmtId="0" fontId="0" fillId="0" borderId="0" xfId="0" applyFill="1" applyAlignment="1">
      <alignment horizontal="center" vertical="center" shrinkToFit="1"/>
    </xf>
    <xf numFmtId="0" fontId="0" fillId="0" borderId="16" xfId="0" applyFill="1" applyBorder="1" applyAlignment="1">
      <alignment horizontal="center" vertical="center" shrinkToFit="1"/>
    </xf>
    <xf numFmtId="0" fontId="0" fillId="0" borderId="17" xfId="0" applyFill="1" applyBorder="1" applyAlignment="1">
      <alignment horizontal="center" vertical="center" shrinkToFit="1"/>
    </xf>
    <xf numFmtId="0" fontId="0" fillId="0" borderId="18" xfId="0" applyFill="1" applyBorder="1" applyAlignment="1">
      <alignment horizontal="center" vertical="center" shrinkToFit="1"/>
    </xf>
    <xf numFmtId="0" fontId="0" fillId="0" borderId="19" xfId="0" applyFill="1" applyBorder="1" applyAlignment="1">
      <alignment horizontal="center" vertical="center" shrinkToFit="1"/>
    </xf>
    <xf numFmtId="0" fontId="0" fillId="0" borderId="20" xfId="0" applyFill="1" applyBorder="1" applyAlignment="1">
      <alignment horizontal="center" vertical="center" shrinkToFit="1"/>
    </xf>
    <xf numFmtId="0" fontId="0" fillId="32" borderId="0" xfId="0" applyFill="1" applyBorder="1" applyAlignment="1">
      <alignment horizontal="center" vertical="center" shrinkToFit="1"/>
    </xf>
    <xf numFmtId="0" fontId="9" fillId="32" borderId="0" xfId="0" applyFont="1" applyFill="1" applyBorder="1" applyAlignment="1">
      <alignment horizontal="center" vertical="center"/>
    </xf>
    <xf numFmtId="0" fontId="10" fillId="32" borderId="0" xfId="0" applyFont="1" applyFill="1" applyBorder="1" applyAlignment="1">
      <alignment horizontal="center" vertical="center" shrinkToFit="1"/>
    </xf>
    <xf numFmtId="0" fontId="0" fillId="0" borderId="21" xfId="0" applyFill="1" applyBorder="1" applyAlignment="1">
      <alignment horizontal="center" vertical="center" shrinkToFit="1"/>
    </xf>
    <xf numFmtId="0" fontId="0" fillId="0" borderId="22" xfId="0" applyFill="1" applyBorder="1" applyAlignment="1">
      <alignment horizontal="center" vertical="center" shrinkToFit="1"/>
    </xf>
    <xf numFmtId="0" fontId="0" fillId="0" borderId="23" xfId="0" applyFill="1" applyBorder="1" applyAlignment="1">
      <alignment horizontal="center" vertical="center" shrinkToFit="1"/>
    </xf>
    <xf numFmtId="0" fontId="0" fillId="0" borderId="24" xfId="0" applyFill="1" applyBorder="1" applyAlignment="1">
      <alignment horizontal="center" vertical="center" shrinkToFit="1"/>
    </xf>
    <xf numFmtId="0" fontId="0" fillId="0" borderId="25" xfId="0" applyFill="1" applyBorder="1" applyAlignment="1">
      <alignment horizontal="center" vertical="center" shrinkToFit="1"/>
    </xf>
    <xf numFmtId="0" fontId="0" fillId="0" borderId="26" xfId="0" applyFill="1" applyBorder="1" applyAlignment="1">
      <alignment horizontal="center" vertical="center" shrinkToFit="1"/>
    </xf>
    <xf numFmtId="0" fontId="0" fillId="0" borderId="27" xfId="0" applyFill="1" applyBorder="1" applyAlignment="1">
      <alignment horizontal="center" vertical="center" shrinkToFit="1"/>
    </xf>
    <xf numFmtId="0" fontId="0" fillId="0" borderId="28" xfId="0" applyFill="1" applyBorder="1" applyAlignment="1">
      <alignment horizontal="center" vertical="center" shrinkToFit="1"/>
    </xf>
    <xf numFmtId="0" fontId="0" fillId="0" borderId="29" xfId="0" applyFill="1" applyBorder="1" applyAlignment="1">
      <alignment horizontal="center" vertical="center" shrinkToFit="1"/>
    </xf>
    <xf numFmtId="0" fontId="0" fillId="0" borderId="30" xfId="0" applyFill="1" applyBorder="1" applyAlignment="1">
      <alignment horizontal="center" vertical="center" shrinkToFit="1"/>
    </xf>
    <xf numFmtId="0" fontId="0" fillId="0" borderId="31" xfId="0" applyFill="1" applyBorder="1" applyAlignment="1">
      <alignment horizontal="center" vertical="center" shrinkToFit="1"/>
    </xf>
    <xf numFmtId="0" fontId="0" fillId="0" borderId="32" xfId="0" applyFill="1" applyBorder="1" applyAlignment="1">
      <alignment horizontal="center" vertical="center" shrinkToFit="1"/>
    </xf>
    <xf numFmtId="0" fontId="0" fillId="0" borderId="33" xfId="0" applyFill="1" applyBorder="1" applyAlignment="1">
      <alignment horizontal="center" vertical="center" shrinkToFit="1"/>
    </xf>
    <xf numFmtId="0" fontId="0" fillId="0" borderId="34" xfId="0" applyFill="1" applyBorder="1" applyAlignment="1">
      <alignment horizontal="center" vertical="center" shrinkToFit="1"/>
    </xf>
    <xf numFmtId="0" fontId="0" fillId="0" borderId="35" xfId="0" applyFill="1" applyBorder="1" applyAlignment="1">
      <alignment horizontal="center" vertical="center" shrinkToFit="1"/>
    </xf>
    <xf numFmtId="0" fontId="0" fillId="0" borderId="36" xfId="0" applyFill="1" applyBorder="1" applyAlignment="1">
      <alignment horizontal="center" vertical="center" shrinkToFit="1"/>
    </xf>
    <xf numFmtId="176" fontId="2" fillId="0" borderId="0" xfId="0" applyNumberFormat="1" applyFont="1" applyAlignment="1">
      <alignment vertical="center" shrinkToFit="1"/>
    </xf>
    <xf numFmtId="176" fontId="2" fillId="0" borderId="37" xfId="0" applyNumberFormat="1" applyFont="1" applyBorder="1" applyAlignment="1">
      <alignment horizontal="center" vertical="center" shrinkToFit="1"/>
    </xf>
    <xf numFmtId="176" fontId="2" fillId="0" borderId="38" xfId="0" applyNumberFormat="1" applyFont="1" applyBorder="1" applyAlignment="1">
      <alignment horizontal="center" vertical="center" shrinkToFit="1"/>
    </xf>
    <xf numFmtId="176" fontId="2" fillId="0" borderId="39" xfId="0" applyNumberFormat="1" applyFont="1" applyBorder="1" applyAlignment="1">
      <alignment horizontal="center" vertical="center" shrinkToFit="1"/>
    </xf>
    <xf numFmtId="176" fontId="2" fillId="0" borderId="0" xfId="0" applyNumberFormat="1" applyFont="1" applyBorder="1" applyAlignment="1">
      <alignment horizontal="center" vertical="center" shrinkToFit="1"/>
    </xf>
    <xf numFmtId="176" fontId="0" fillId="0" borderId="40" xfId="0" applyNumberFormat="1" applyFont="1" applyBorder="1" applyAlignment="1">
      <alignment horizontal="center" vertical="center" shrinkToFit="1"/>
    </xf>
    <xf numFmtId="176" fontId="0" fillId="0" borderId="38" xfId="0" applyNumberFormat="1" applyFont="1" applyBorder="1" applyAlignment="1">
      <alignment horizontal="center" vertical="center" shrinkToFit="1"/>
    </xf>
    <xf numFmtId="0" fontId="0" fillId="0" borderId="41" xfId="0" applyFill="1" applyBorder="1" applyAlignment="1">
      <alignment horizontal="center" vertical="center" shrinkToFit="1"/>
    </xf>
    <xf numFmtId="0" fontId="0" fillId="0" borderId="42" xfId="0" applyFill="1" applyBorder="1" applyAlignment="1">
      <alignment horizontal="center" vertical="center" shrinkToFit="1"/>
    </xf>
    <xf numFmtId="0" fontId="0" fillId="0" borderId="43" xfId="0" applyFill="1" applyBorder="1" applyAlignment="1">
      <alignment horizontal="center" vertical="center" shrinkToFit="1"/>
    </xf>
    <xf numFmtId="0" fontId="0" fillId="0" borderId="44" xfId="0" applyFill="1" applyBorder="1" applyAlignment="1">
      <alignment horizontal="center" vertical="center" shrinkToFit="1"/>
    </xf>
    <xf numFmtId="0" fontId="0" fillId="0" borderId="45" xfId="0" applyFill="1" applyBorder="1" applyAlignment="1">
      <alignment horizontal="center" vertical="center" shrinkToFit="1"/>
    </xf>
    <xf numFmtId="0" fontId="0" fillId="0" borderId="46" xfId="0" applyFill="1" applyBorder="1" applyAlignment="1">
      <alignment horizontal="center" vertical="center" shrinkToFit="1"/>
    </xf>
    <xf numFmtId="176" fontId="0" fillId="5" borderId="0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47" xfId="0" applyFill="1" applyBorder="1" applyAlignment="1">
      <alignment horizontal="center" vertical="center" shrinkToFit="1"/>
    </xf>
    <xf numFmtId="0" fontId="2" fillId="0" borderId="48" xfId="0" applyFont="1" applyFill="1" applyBorder="1" applyAlignment="1">
      <alignment horizontal="center" vertical="center" shrinkToFit="1"/>
    </xf>
    <xf numFmtId="0" fontId="0" fillId="5" borderId="49" xfId="0" applyFill="1" applyBorder="1" applyAlignment="1">
      <alignment horizontal="center" vertical="center" shrinkToFit="1"/>
    </xf>
    <xf numFmtId="0" fontId="2" fillId="5" borderId="50" xfId="0" applyFont="1" applyFill="1" applyBorder="1" applyAlignment="1">
      <alignment horizontal="center" vertical="center" shrinkToFit="1"/>
    </xf>
    <xf numFmtId="0" fontId="2" fillId="5" borderId="51" xfId="0" applyFont="1" applyFill="1" applyBorder="1" applyAlignment="1">
      <alignment horizontal="center" vertical="center" shrinkToFit="1"/>
    </xf>
    <xf numFmtId="0" fontId="2" fillId="0" borderId="52" xfId="0" applyFont="1" applyFill="1" applyBorder="1" applyAlignment="1">
      <alignment horizontal="center" vertical="center" shrinkToFit="1"/>
    </xf>
    <xf numFmtId="0" fontId="0" fillId="5" borderId="27" xfId="0" applyFill="1" applyBorder="1" applyAlignment="1">
      <alignment horizontal="center" vertical="center" shrinkToFit="1"/>
    </xf>
    <xf numFmtId="0" fontId="0" fillId="5" borderId="28" xfId="0" applyFill="1" applyBorder="1" applyAlignment="1">
      <alignment horizontal="center" vertical="center" shrinkToFit="1"/>
    </xf>
    <xf numFmtId="0" fontId="2" fillId="0" borderId="53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left" vertical="center"/>
    </xf>
    <xf numFmtId="0" fontId="0" fillId="33" borderId="16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6" fontId="0" fillId="33" borderId="16" xfId="0" applyNumberFormat="1" applyFill="1" applyBorder="1" applyAlignment="1">
      <alignment horizontal="center" vertical="center" shrinkToFit="1"/>
    </xf>
    <xf numFmtId="176" fontId="0" fillId="0" borderId="0" xfId="0" applyNumberFormat="1" applyAlignment="1">
      <alignment horizontal="center" vertical="center" shrinkToFit="1"/>
    </xf>
    <xf numFmtId="176" fontId="0" fillId="0" borderId="16" xfId="0" applyNumberFormat="1" applyBorder="1" applyAlignment="1">
      <alignment horizontal="center" vertical="center" shrinkToFit="1"/>
    </xf>
    <xf numFmtId="0" fontId="0" fillId="5" borderId="16" xfId="0" applyFill="1" applyBorder="1" applyAlignment="1" applyProtection="1">
      <alignment horizontal="center" vertical="center" shrinkToFit="1"/>
      <protection locked="0"/>
    </xf>
    <xf numFmtId="176" fontId="0" fillId="5" borderId="16" xfId="0" applyNumberFormat="1" applyFill="1" applyBorder="1" applyAlignment="1">
      <alignment horizontal="center" vertical="center" shrinkToFit="1"/>
    </xf>
    <xf numFmtId="177" fontId="0" fillId="0" borderId="16" xfId="0" applyNumberFormat="1" applyBorder="1" applyAlignment="1">
      <alignment horizontal="center" vertical="center" shrinkToFit="1"/>
    </xf>
    <xf numFmtId="177" fontId="7" fillId="34" borderId="16" xfId="0" applyNumberFormat="1" applyFont="1" applyFill="1" applyBorder="1" applyAlignment="1">
      <alignment horizontal="center" vertical="center" shrinkToFit="1"/>
    </xf>
    <xf numFmtId="0" fontId="0" fillId="2" borderId="16" xfId="0" applyFill="1" applyBorder="1" applyAlignment="1">
      <alignment horizontal="center" vertical="center" shrinkToFit="1"/>
    </xf>
    <xf numFmtId="176" fontId="0" fillId="2" borderId="16" xfId="0" applyNumberFormat="1" applyFill="1" applyBorder="1" applyAlignment="1">
      <alignment horizontal="center" vertical="center" shrinkToFit="1"/>
    </xf>
    <xf numFmtId="177" fontId="0" fillId="2" borderId="16" xfId="0" applyNumberFormat="1" applyFill="1" applyBorder="1" applyAlignment="1">
      <alignment horizontal="center" vertical="center" shrinkToFit="1"/>
    </xf>
    <xf numFmtId="177" fontId="7" fillId="2" borderId="16" xfId="0" applyNumberFormat="1" applyFont="1" applyFill="1" applyBorder="1" applyAlignment="1">
      <alignment horizontal="center" vertical="center" shrinkToFit="1"/>
    </xf>
    <xf numFmtId="0" fontId="0" fillId="5" borderId="54" xfId="0" applyFill="1" applyBorder="1" applyAlignment="1">
      <alignment horizontal="center" vertical="center" shrinkToFit="1"/>
    </xf>
    <xf numFmtId="0" fontId="2" fillId="0" borderId="22" xfId="0" applyFont="1" applyFill="1" applyBorder="1" applyAlignment="1">
      <alignment horizontal="center" vertical="center" shrinkToFit="1"/>
    </xf>
    <xf numFmtId="0" fontId="0" fillId="5" borderId="55" xfId="0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shrinkToFit="1"/>
    </xf>
    <xf numFmtId="0" fontId="0" fillId="5" borderId="56" xfId="0" applyFill="1" applyBorder="1" applyAlignment="1">
      <alignment horizontal="center" vertical="center" shrinkToFit="1"/>
    </xf>
    <xf numFmtId="0" fontId="2" fillId="0" borderId="29" xfId="0" applyFont="1" applyFill="1" applyBorder="1" applyAlignment="1">
      <alignment horizontal="center" vertical="center" shrinkToFit="1"/>
    </xf>
    <xf numFmtId="0" fontId="0" fillId="0" borderId="57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176" fontId="2" fillId="0" borderId="38" xfId="0" applyNumberFormat="1" applyFont="1" applyBorder="1" applyAlignment="1">
      <alignment vertical="center" shrinkToFit="1"/>
    </xf>
    <xf numFmtId="176" fontId="5" fillId="0" borderId="38" xfId="0" applyNumberFormat="1" applyFont="1" applyBorder="1" applyAlignment="1">
      <alignment vertical="center" shrinkToFit="1"/>
    </xf>
    <xf numFmtId="176" fontId="2" fillId="0" borderId="58" xfId="0" applyNumberFormat="1" applyFont="1" applyBorder="1" applyAlignment="1">
      <alignment vertical="center" shrinkToFit="1"/>
    </xf>
    <xf numFmtId="176" fontId="2" fillId="0" borderId="0" xfId="0" applyNumberFormat="1" applyFont="1" applyBorder="1" applyAlignment="1">
      <alignment vertical="center" shrinkToFit="1"/>
    </xf>
    <xf numFmtId="176" fontId="2" fillId="0" borderId="59" xfId="0" applyNumberFormat="1" applyFont="1" applyBorder="1" applyAlignment="1">
      <alignment vertical="center" shrinkToFit="1"/>
    </xf>
    <xf numFmtId="176" fontId="5" fillId="0" borderId="0" xfId="0" applyNumberFormat="1" applyFont="1" applyBorder="1" applyAlignment="1">
      <alignment vertical="center" shrinkToFit="1"/>
    </xf>
    <xf numFmtId="0" fontId="0" fillId="35" borderId="0" xfId="0" applyFont="1" applyFill="1" applyBorder="1" applyAlignment="1">
      <alignment vertical="center" shrinkToFit="1"/>
    </xf>
    <xf numFmtId="0" fontId="0" fillId="36" borderId="0" xfId="0" applyFont="1" applyFill="1" applyBorder="1" applyAlignment="1">
      <alignment vertical="center" shrinkToFit="1"/>
    </xf>
    <xf numFmtId="0" fontId="12" fillId="0" borderId="0" xfId="0" applyFont="1" applyAlignment="1">
      <alignment vertical="center"/>
    </xf>
    <xf numFmtId="0" fontId="12" fillId="37" borderId="0" xfId="0" applyFont="1" applyFill="1" applyAlignment="1">
      <alignment vertical="center"/>
    </xf>
    <xf numFmtId="0" fontId="12" fillId="12" borderId="60" xfId="0" applyFont="1" applyFill="1" applyBorder="1" applyAlignment="1">
      <alignment vertical="center"/>
    </xf>
    <xf numFmtId="0" fontId="12" fillId="12" borderId="61" xfId="0" applyFont="1" applyFill="1" applyBorder="1" applyAlignment="1">
      <alignment vertical="center"/>
    </xf>
    <xf numFmtId="0" fontId="12" fillId="12" borderId="62" xfId="0" applyFont="1" applyFill="1" applyBorder="1" applyAlignment="1">
      <alignment vertical="center"/>
    </xf>
    <xf numFmtId="0" fontId="12" fillId="12" borderId="63" xfId="0" applyFont="1" applyFill="1" applyBorder="1" applyAlignment="1">
      <alignment vertical="center"/>
    </xf>
    <xf numFmtId="0" fontId="12" fillId="12" borderId="0" xfId="0" applyFont="1" applyFill="1" applyBorder="1" applyAlignment="1">
      <alignment vertical="center"/>
    </xf>
    <xf numFmtId="0" fontId="12" fillId="12" borderId="64" xfId="0" applyFont="1" applyFill="1" applyBorder="1" applyAlignment="1">
      <alignment vertical="center"/>
    </xf>
    <xf numFmtId="0" fontId="11" fillId="12" borderId="0" xfId="0" applyFont="1" applyFill="1" applyBorder="1" applyAlignment="1">
      <alignment vertical="center"/>
    </xf>
    <xf numFmtId="0" fontId="12" fillId="12" borderId="65" xfId="0" applyFont="1" applyFill="1" applyBorder="1" applyAlignment="1">
      <alignment vertical="center"/>
    </xf>
    <xf numFmtId="0" fontId="12" fillId="12" borderId="66" xfId="0" applyFont="1" applyFill="1" applyBorder="1" applyAlignment="1">
      <alignment vertical="center"/>
    </xf>
    <xf numFmtId="0" fontId="12" fillId="12" borderId="67" xfId="0" applyFont="1" applyFill="1" applyBorder="1" applyAlignment="1">
      <alignment vertical="center"/>
    </xf>
    <xf numFmtId="0" fontId="12" fillId="12" borderId="0" xfId="0" applyFont="1" applyFill="1" applyBorder="1" applyAlignment="1">
      <alignment horizontal="right" vertical="center"/>
    </xf>
    <xf numFmtId="0" fontId="12" fillId="35" borderId="0" xfId="0" applyFont="1" applyFill="1" applyAlignment="1" applyProtection="1">
      <alignment vertical="center"/>
      <protection locked="0"/>
    </xf>
    <xf numFmtId="0" fontId="12" fillId="35" borderId="0" xfId="0" applyFont="1" applyFill="1" applyAlignment="1">
      <alignment vertical="center"/>
    </xf>
    <xf numFmtId="0" fontId="12" fillId="35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horizontal="center" vertical="center" shrinkToFit="1"/>
    </xf>
    <xf numFmtId="0" fontId="0" fillId="35" borderId="0" xfId="0" applyFill="1" applyBorder="1" applyAlignment="1">
      <alignment horizontal="left" vertical="center" shrinkToFit="1"/>
    </xf>
    <xf numFmtId="0" fontId="0" fillId="5" borderId="41" xfId="0" applyFill="1" applyBorder="1" applyAlignment="1">
      <alignment horizontal="center" vertical="center" shrinkToFit="1"/>
    </xf>
    <xf numFmtId="0" fontId="0" fillId="5" borderId="28" xfId="0" applyFill="1" applyBorder="1" applyAlignment="1">
      <alignment horizontal="center" vertical="center" shrinkToFit="1"/>
    </xf>
    <xf numFmtId="0" fontId="2" fillId="0" borderId="68" xfId="0" applyFont="1" applyFill="1" applyBorder="1" applyAlignment="1">
      <alignment horizontal="center" vertical="center" shrinkToFit="1"/>
    </xf>
    <xf numFmtId="0" fontId="2" fillId="0" borderId="57" xfId="0" applyFont="1" applyFill="1" applyBorder="1" applyAlignment="1">
      <alignment horizontal="center" vertical="center" shrinkToFit="1"/>
    </xf>
    <xf numFmtId="0" fontId="0" fillId="5" borderId="27" xfId="0" applyFill="1" applyBorder="1" applyAlignment="1">
      <alignment horizontal="center" vertical="center" shrinkToFit="1"/>
    </xf>
    <xf numFmtId="0" fontId="2" fillId="0" borderId="53" xfId="0" applyFont="1" applyFill="1" applyBorder="1" applyAlignment="1">
      <alignment horizontal="center" vertical="center" shrinkToFit="1"/>
    </xf>
    <xf numFmtId="0" fontId="0" fillId="5" borderId="21" xfId="0" applyFill="1" applyBorder="1" applyAlignment="1">
      <alignment horizontal="center" vertical="center" shrinkToFit="1"/>
    </xf>
    <xf numFmtId="0" fontId="0" fillId="5" borderId="0" xfId="0" applyFont="1" applyFill="1" applyBorder="1" applyAlignment="1">
      <alignment horizontal="center" vertical="center"/>
    </xf>
    <xf numFmtId="176" fontId="2" fillId="0" borderId="37" xfId="0" applyNumberFormat="1" applyFont="1" applyBorder="1" applyAlignment="1">
      <alignment horizontal="center" vertical="center" shrinkToFit="1"/>
    </xf>
    <xf numFmtId="176" fontId="2" fillId="0" borderId="40" xfId="0" applyNumberFormat="1" applyFont="1" applyBorder="1" applyAlignment="1">
      <alignment horizontal="center" vertical="center" shrinkToFit="1"/>
    </xf>
    <xf numFmtId="176" fontId="2" fillId="0" borderId="58" xfId="0" applyNumberFormat="1" applyFont="1" applyBorder="1" applyAlignment="1">
      <alignment horizontal="center" vertical="center" shrinkToFit="1"/>
    </xf>
    <xf numFmtId="176" fontId="2" fillId="0" borderId="69" xfId="0" applyNumberFormat="1" applyFont="1" applyBorder="1" applyAlignment="1">
      <alignment horizontal="center" vertical="center" shrinkToFit="1"/>
    </xf>
    <xf numFmtId="176" fontId="2" fillId="0" borderId="70" xfId="0" applyNumberFormat="1" applyFont="1" applyBorder="1" applyAlignment="1">
      <alignment horizontal="center" vertical="center" shrinkToFit="1"/>
    </xf>
    <xf numFmtId="176" fontId="2" fillId="0" borderId="38" xfId="0" applyNumberFormat="1" applyFont="1" applyBorder="1" applyAlignment="1">
      <alignment horizontal="center" vertical="center" shrinkToFit="1"/>
    </xf>
    <xf numFmtId="176" fontId="2" fillId="0" borderId="39" xfId="0" applyNumberFormat="1" applyFont="1" applyBorder="1" applyAlignment="1">
      <alignment horizontal="center" vertical="center" shrinkToFit="1"/>
    </xf>
    <xf numFmtId="176" fontId="2" fillId="0" borderId="0" xfId="0" applyNumberFormat="1" applyFont="1" applyBorder="1" applyAlignment="1">
      <alignment horizontal="center" vertical="center" shrinkToFit="1"/>
    </xf>
    <xf numFmtId="176" fontId="2" fillId="0" borderId="59" xfId="0" applyNumberFormat="1" applyFont="1" applyBorder="1" applyAlignment="1">
      <alignment horizontal="center" vertical="center" shrinkToFit="1"/>
    </xf>
    <xf numFmtId="176" fontId="2" fillId="0" borderId="71" xfId="0" applyNumberFormat="1" applyFont="1" applyBorder="1" applyAlignment="1">
      <alignment horizontal="center" vertical="center" shrinkToFit="1"/>
    </xf>
    <xf numFmtId="176" fontId="5" fillId="0" borderId="72" xfId="0" applyNumberFormat="1" applyFont="1" applyBorder="1" applyAlignment="1">
      <alignment horizontal="center" vertical="center" shrinkToFit="1"/>
    </xf>
    <xf numFmtId="176" fontId="5" fillId="0" borderId="73" xfId="0" applyNumberFormat="1" applyFont="1" applyBorder="1" applyAlignment="1">
      <alignment horizontal="center" vertical="center" shrinkToFit="1"/>
    </xf>
    <xf numFmtId="176" fontId="5" fillId="0" borderId="74" xfId="0" applyNumberFormat="1" applyFont="1" applyBorder="1" applyAlignment="1">
      <alignment horizontal="center" vertical="center" shrinkToFit="1"/>
    </xf>
    <xf numFmtId="176" fontId="0" fillId="0" borderId="72" xfId="0" applyNumberFormat="1" applyFont="1" applyBorder="1" applyAlignment="1">
      <alignment horizontal="center" vertical="center" shrinkToFit="1"/>
    </xf>
    <xf numFmtId="176" fontId="0" fillId="0" borderId="73" xfId="0" applyNumberFormat="1" applyFont="1" applyBorder="1" applyAlignment="1">
      <alignment horizontal="center" vertical="center" shrinkToFit="1"/>
    </xf>
    <xf numFmtId="176" fontId="0" fillId="0" borderId="74" xfId="0" applyNumberFormat="1" applyFont="1" applyBorder="1" applyAlignment="1">
      <alignment horizontal="center" vertical="center" shrinkToFit="1"/>
    </xf>
    <xf numFmtId="176" fontId="2" fillId="0" borderId="75" xfId="0" applyNumberFormat="1" applyFont="1" applyBorder="1" applyAlignment="1">
      <alignment horizontal="center" vertical="center" shrinkToFit="1"/>
    </xf>
    <xf numFmtId="176" fontId="2" fillId="0" borderId="76" xfId="0" applyNumberFormat="1" applyFont="1" applyBorder="1" applyAlignment="1">
      <alignment horizontal="center" vertical="center" shrinkToFit="1"/>
    </xf>
    <xf numFmtId="176" fontId="2" fillId="0" borderId="77" xfId="0" applyNumberFormat="1" applyFont="1" applyBorder="1" applyAlignment="1">
      <alignment horizontal="center" vertical="center" shrinkToFit="1"/>
    </xf>
    <xf numFmtId="176" fontId="2" fillId="0" borderId="72" xfId="0" applyNumberFormat="1" applyFont="1" applyBorder="1" applyAlignment="1">
      <alignment horizontal="center" vertical="center" shrinkToFit="1"/>
    </xf>
    <xf numFmtId="176" fontId="2" fillId="0" borderId="73" xfId="0" applyNumberFormat="1" applyFont="1" applyBorder="1" applyAlignment="1">
      <alignment horizontal="center" vertical="center" shrinkToFit="1"/>
    </xf>
    <xf numFmtId="176" fontId="2" fillId="0" borderId="74" xfId="0" applyNumberFormat="1" applyFont="1" applyBorder="1" applyAlignment="1">
      <alignment horizontal="center" vertical="center" shrinkToFit="1"/>
    </xf>
    <xf numFmtId="176" fontId="0" fillId="0" borderId="71" xfId="0" applyNumberFormat="1" applyFont="1" applyBorder="1" applyAlignment="1">
      <alignment horizontal="left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176" fontId="0" fillId="0" borderId="37" xfId="0" applyNumberFormat="1" applyFont="1" applyBorder="1" applyAlignment="1">
      <alignment horizontal="center" vertical="center" shrinkToFit="1"/>
    </xf>
    <xf numFmtId="176" fontId="0" fillId="0" borderId="72" xfId="0" applyNumberFormat="1" applyBorder="1" applyAlignment="1">
      <alignment horizontal="center" vertical="center" shrinkToFit="1"/>
    </xf>
    <xf numFmtId="176" fontId="0" fillId="0" borderId="73" xfId="0" applyNumberFormat="1" applyBorder="1" applyAlignment="1">
      <alignment horizontal="center" vertical="center" shrinkToFit="1"/>
    </xf>
    <xf numFmtId="0" fontId="0" fillId="0" borderId="16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6"/>
  <sheetViews>
    <sheetView tabSelected="1" zoomScalePageLayoutView="0" workbookViewId="0" topLeftCell="A1">
      <selection activeCell="C15" sqref="C15"/>
    </sheetView>
  </sheetViews>
  <sheetFormatPr defaultColWidth="8.796875" defaultRowHeight="14.25"/>
  <cols>
    <col min="1" max="16384" width="9" style="109" customWidth="1"/>
  </cols>
  <sheetData>
    <row r="1" spans="1:17" ht="14.25" thickBot="1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17" ht="13.5">
      <c r="A2" s="110"/>
      <c r="B2" s="111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3"/>
      <c r="P2" s="110"/>
      <c r="Q2" s="110"/>
    </row>
    <row r="3" spans="1:17" ht="13.5">
      <c r="A3" s="110"/>
      <c r="B3" s="114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6"/>
      <c r="P3" s="110"/>
      <c r="Q3" s="110"/>
    </row>
    <row r="4" spans="1:17" ht="13.5">
      <c r="A4" s="110"/>
      <c r="B4" s="114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6"/>
      <c r="P4" s="110"/>
      <c r="Q4" s="110"/>
    </row>
    <row r="5" spans="1:17" ht="24">
      <c r="A5" s="110"/>
      <c r="B5" s="114"/>
      <c r="C5" s="117" t="s">
        <v>72</v>
      </c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6"/>
      <c r="P5" s="110"/>
      <c r="Q5" s="110"/>
    </row>
    <row r="6" spans="1:17" ht="13.5">
      <c r="A6" s="110"/>
      <c r="B6" s="114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6"/>
      <c r="P6" s="110"/>
      <c r="Q6" s="110"/>
    </row>
    <row r="7" spans="1:17" ht="13.5">
      <c r="A7" s="110"/>
      <c r="B7" s="114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6"/>
      <c r="P7" s="110"/>
      <c r="Q7" s="110"/>
    </row>
    <row r="8" spans="1:17" ht="13.5">
      <c r="A8" s="110"/>
      <c r="B8" s="114"/>
      <c r="C8" s="115" t="s">
        <v>73</v>
      </c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6"/>
      <c r="P8" s="110"/>
      <c r="Q8" s="110"/>
    </row>
    <row r="9" spans="1:17" ht="13.5">
      <c r="A9" s="110"/>
      <c r="B9" s="114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6"/>
      <c r="P9" s="110"/>
      <c r="Q9" s="110"/>
    </row>
    <row r="10" spans="1:17" ht="13.5">
      <c r="A10" s="110"/>
      <c r="B10" s="114"/>
      <c r="C10" s="115"/>
      <c r="D10" s="115" t="s">
        <v>74</v>
      </c>
      <c r="E10" s="115"/>
      <c r="F10" s="115" t="str">
        <f>E42</f>
        <v>atsuya3tennis@yahoo.co.jp</v>
      </c>
      <c r="G10" s="115"/>
      <c r="H10" s="115"/>
      <c r="I10" s="115"/>
      <c r="J10" s="115"/>
      <c r="K10" s="115"/>
      <c r="L10" s="115"/>
      <c r="M10" s="115"/>
      <c r="N10" s="115"/>
      <c r="O10" s="116"/>
      <c r="P10" s="110"/>
      <c r="Q10" s="110"/>
    </row>
    <row r="11" spans="1:17" ht="13.5">
      <c r="A11" s="110"/>
      <c r="B11" s="114"/>
      <c r="C11" s="115"/>
      <c r="D11" s="115" t="s">
        <v>77</v>
      </c>
      <c r="E11" s="115"/>
      <c r="F11" s="115" t="str">
        <f>"H"&amp;$E$40&amp;"都県順位表(自都県名)"</f>
        <v>H26都県順位表(自都県名)</v>
      </c>
      <c r="G11" s="115"/>
      <c r="H11" s="115"/>
      <c r="I11" s="115"/>
      <c r="J11" s="121" t="s">
        <v>84</v>
      </c>
      <c r="K11" s="115" t="str">
        <f>"H"&amp;$E$40&amp;"都県順位表("&amp;E43&amp;")"</f>
        <v>H26都県順位表(千葉県)</v>
      </c>
      <c r="L11" s="115"/>
      <c r="M11" s="115"/>
      <c r="N11" s="115"/>
      <c r="O11" s="116"/>
      <c r="P11" s="110"/>
      <c r="Q11" s="110"/>
    </row>
    <row r="12" spans="1:17" ht="13.5">
      <c r="A12" s="110"/>
      <c r="B12" s="114"/>
      <c r="C12" s="115"/>
      <c r="D12" s="115" t="s">
        <v>75</v>
      </c>
      <c r="E12" s="115"/>
      <c r="F12" s="115" t="str">
        <f>"H"&amp;$E$40&amp;" report (自都県名).xls"</f>
        <v>H26 report (自都県名).xls</v>
      </c>
      <c r="G12" s="115"/>
      <c r="H12" s="115"/>
      <c r="I12" s="115"/>
      <c r="J12" s="121" t="s">
        <v>84</v>
      </c>
      <c r="K12" s="115" t="str">
        <f>"H"&amp;$E$40&amp;" report ("&amp;E43&amp;")"</f>
        <v>H26 report (千葉県)</v>
      </c>
      <c r="L12" s="115"/>
      <c r="M12" s="115"/>
      <c r="N12" s="115"/>
      <c r="O12" s="116"/>
      <c r="P12" s="110"/>
      <c r="Q12" s="110"/>
    </row>
    <row r="13" spans="1:17" ht="13.5">
      <c r="A13" s="110"/>
      <c r="B13" s="114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6"/>
      <c r="P13" s="110"/>
      <c r="Q13" s="110"/>
    </row>
    <row r="14" spans="1:17" ht="13.5">
      <c r="A14" s="110"/>
      <c r="B14" s="114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6"/>
      <c r="P14" s="110"/>
      <c r="Q14" s="110"/>
    </row>
    <row r="15" spans="1:17" ht="13.5">
      <c r="A15" s="110"/>
      <c r="B15" s="114"/>
      <c r="C15" s="115" t="s">
        <v>90</v>
      </c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6"/>
      <c r="P15" s="110"/>
      <c r="Q15" s="110"/>
    </row>
    <row r="16" spans="1:17" ht="13.5">
      <c r="A16" s="110"/>
      <c r="B16" s="114"/>
      <c r="C16" s="115" t="s">
        <v>91</v>
      </c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6"/>
      <c r="P16" s="110"/>
      <c r="Q16" s="110"/>
    </row>
    <row r="17" spans="1:17" ht="13.5">
      <c r="A17" s="110"/>
      <c r="B17" s="114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6"/>
      <c r="P17" s="110"/>
      <c r="Q17" s="110"/>
    </row>
    <row r="18" spans="1:17" ht="13.5">
      <c r="A18" s="110"/>
      <c r="B18" s="114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6"/>
      <c r="P18" s="110"/>
      <c r="Q18" s="110"/>
    </row>
    <row r="19" spans="1:17" ht="13.5">
      <c r="A19" s="110"/>
      <c r="B19" s="114"/>
      <c r="C19" s="115" t="s">
        <v>78</v>
      </c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6"/>
      <c r="P19" s="110"/>
      <c r="Q19" s="110"/>
    </row>
    <row r="20" spans="1:17" ht="13.5">
      <c r="A20" s="110"/>
      <c r="B20" s="114"/>
      <c r="C20" s="115" t="s">
        <v>79</v>
      </c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6"/>
      <c r="P20" s="110"/>
      <c r="Q20" s="110"/>
    </row>
    <row r="21" spans="1:17" ht="13.5">
      <c r="A21" s="110"/>
      <c r="B21" s="114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6"/>
      <c r="P21" s="110"/>
      <c r="Q21" s="110"/>
    </row>
    <row r="22" spans="1:17" ht="13.5">
      <c r="A22" s="110"/>
      <c r="B22" s="114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6"/>
      <c r="P22" s="110"/>
      <c r="Q22" s="110"/>
    </row>
    <row r="23" spans="1:17" ht="13.5">
      <c r="A23" s="110"/>
      <c r="B23" s="114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6"/>
      <c r="P23" s="110"/>
      <c r="Q23" s="110"/>
    </row>
    <row r="24" spans="1:17" ht="13.5">
      <c r="A24" s="110"/>
      <c r="B24" s="114"/>
      <c r="C24" s="115"/>
      <c r="D24" s="115"/>
      <c r="E24" s="115"/>
      <c r="F24" s="115"/>
      <c r="G24" s="115"/>
      <c r="H24" s="115"/>
      <c r="I24" s="115" t="str">
        <f>E43&amp;"高体連テニス専門部"</f>
        <v>千葉県高体連テニス専門部</v>
      </c>
      <c r="J24" s="115"/>
      <c r="K24" s="115"/>
      <c r="L24" s="115"/>
      <c r="M24" s="115"/>
      <c r="N24" s="115"/>
      <c r="O24" s="116"/>
      <c r="P24" s="110"/>
      <c r="Q24" s="110"/>
    </row>
    <row r="25" spans="1:17" ht="13.5">
      <c r="A25" s="110"/>
      <c r="B25" s="114"/>
      <c r="C25" s="115"/>
      <c r="D25" s="115"/>
      <c r="E25" s="115"/>
      <c r="F25" s="115"/>
      <c r="G25" s="115"/>
      <c r="H25" s="115"/>
      <c r="I25" s="115" t="s">
        <v>87</v>
      </c>
      <c r="J25" s="115" t="str">
        <f>E44</f>
        <v>佐藤　篤也</v>
      </c>
      <c r="K25" s="115"/>
      <c r="L25" s="115"/>
      <c r="M25" s="115"/>
      <c r="N25" s="115"/>
      <c r="O25" s="116"/>
      <c r="P25" s="110"/>
      <c r="Q25" s="110"/>
    </row>
    <row r="26" spans="1:17" ht="13.5">
      <c r="A26" s="110"/>
      <c r="B26" s="114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6"/>
      <c r="P26" s="110"/>
      <c r="Q26" s="110"/>
    </row>
    <row r="27" spans="1:17" ht="14.25" thickBot="1">
      <c r="A27" s="110"/>
      <c r="B27" s="118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20"/>
      <c r="P27" s="110"/>
      <c r="Q27" s="110"/>
    </row>
    <row r="28" spans="1:17" ht="13.5">
      <c r="A28" s="110"/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</row>
    <row r="29" spans="1:17" ht="13.5">
      <c r="A29" s="110"/>
      <c r="B29" s="110"/>
      <c r="C29" s="110" t="s">
        <v>89</v>
      </c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</row>
    <row r="30" spans="1:17" ht="13.5">
      <c r="A30" s="110"/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</row>
    <row r="31" spans="1:17" ht="13.5">
      <c r="A31" s="110"/>
      <c r="B31" s="110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</row>
    <row r="37" spans="1:8" ht="13.5">
      <c r="A37" s="110"/>
      <c r="B37" s="110"/>
      <c r="C37" s="110"/>
      <c r="D37" s="110"/>
      <c r="E37" s="110"/>
      <c r="F37" s="110"/>
      <c r="G37" s="110"/>
      <c r="H37" s="110"/>
    </row>
    <row r="38" spans="1:8" ht="13.5">
      <c r="A38" s="110"/>
      <c r="B38" s="110"/>
      <c r="C38" s="110"/>
      <c r="D38" s="110"/>
      <c r="E38" s="110"/>
      <c r="F38" s="110"/>
      <c r="G38" s="110"/>
      <c r="H38" s="110"/>
    </row>
    <row r="39" spans="1:8" ht="13.5">
      <c r="A39" s="110"/>
      <c r="B39" s="110" t="s">
        <v>80</v>
      </c>
      <c r="C39" s="110"/>
      <c r="D39" s="110"/>
      <c r="E39" s="110"/>
      <c r="F39" s="110"/>
      <c r="G39" s="110"/>
      <c r="H39" s="110"/>
    </row>
    <row r="40" spans="1:8" ht="13.5">
      <c r="A40" s="110"/>
      <c r="B40" s="110" t="s">
        <v>81</v>
      </c>
      <c r="C40" s="110"/>
      <c r="D40" s="110"/>
      <c r="E40" s="124">
        <v>26</v>
      </c>
      <c r="F40" s="123"/>
      <c r="G40" s="123"/>
      <c r="H40" s="110"/>
    </row>
    <row r="41" spans="1:8" ht="13.5">
      <c r="A41" s="110"/>
      <c r="B41" s="110" t="s">
        <v>82</v>
      </c>
      <c r="C41" s="110"/>
      <c r="D41" s="110"/>
      <c r="E41" s="124">
        <v>67</v>
      </c>
      <c r="F41" s="123"/>
      <c r="G41" s="123"/>
      <c r="H41" s="110"/>
    </row>
    <row r="42" spans="1:8" ht="13.5">
      <c r="A42" s="110"/>
      <c r="B42" s="110" t="s">
        <v>83</v>
      </c>
      <c r="C42" s="110"/>
      <c r="D42" s="110"/>
      <c r="E42" s="122" t="s">
        <v>76</v>
      </c>
      <c r="F42" s="123"/>
      <c r="G42" s="123"/>
      <c r="H42" s="110"/>
    </row>
    <row r="43" spans="1:8" ht="13.5">
      <c r="A43" s="110"/>
      <c r="B43" s="110" t="s">
        <v>85</v>
      </c>
      <c r="C43" s="110"/>
      <c r="D43" s="110"/>
      <c r="E43" s="124" t="s">
        <v>88</v>
      </c>
      <c r="F43" s="123"/>
      <c r="G43" s="123"/>
      <c r="H43" s="110"/>
    </row>
    <row r="44" spans="1:8" ht="13.5">
      <c r="A44" s="110"/>
      <c r="B44" s="110" t="s">
        <v>86</v>
      </c>
      <c r="C44" s="110"/>
      <c r="D44" s="110"/>
      <c r="E44" s="122" t="s">
        <v>67</v>
      </c>
      <c r="F44" s="123"/>
      <c r="G44" s="123"/>
      <c r="H44" s="110"/>
    </row>
    <row r="45" spans="1:8" ht="13.5">
      <c r="A45" s="110"/>
      <c r="B45" s="110"/>
      <c r="C45" s="110"/>
      <c r="D45" s="110"/>
      <c r="E45" s="110"/>
      <c r="F45" s="110"/>
      <c r="G45" s="110"/>
      <c r="H45" s="110"/>
    </row>
    <row r="46" spans="1:8" ht="13.5">
      <c r="A46" s="110"/>
      <c r="B46" s="110"/>
      <c r="C46" s="110"/>
      <c r="D46" s="110"/>
      <c r="E46" s="110"/>
      <c r="F46" s="110"/>
      <c r="G46" s="110"/>
      <c r="H46" s="110"/>
    </row>
  </sheetData>
  <sheetProtection password="DB41"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33"/>
  <sheetViews>
    <sheetView zoomScalePageLayoutView="0" workbookViewId="0" topLeftCell="A1">
      <selection activeCell="B3" sqref="B3"/>
    </sheetView>
  </sheetViews>
  <sheetFormatPr defaultColWidth="8.796875" defaultRowHeight="14.25"/>
  <cols>
    <col min="1" max="1" width="10" style="28" customWidth="1"/>
    <col min="2" max="2" width="18.69921875" style="28" customWidth="1"/>
    <col min="3" max="4" width="12.5" style="28" customWidth="1"/>
    <col min="5" max="5" width="3.3984375" style="28" customWidth="1"/>
    <col min="6" max="6" width="12.5" style="28" customWidth="1"/>
    <col min="7" max="7" width="3.3984375" style="28" customWidth="1"/>
    <col min="8" max="8" width="12.5" style="28" customWidth="1"/>
    <col min="9" max="9" width="3.3984375" style="28" customWidth="1"/>
    <col min="10" max="10" width="12" style="28" customWidth="1"/>
    <col min="11" max="11" width="3.3984375" style="28" customWidth="1"/>
    <col min="12" max="12" width="12.5" style="28" customWidth="1"/>
    <col min="13" max="13" width="3.3984375" style="28" customWidth="1"/>
    <col min="14" max="16384" width="9" style="27" customWidth="1"/>
  </cols>
  <sheetData>
    <row r="1" spans="1:37" ht="22.5" customHeight="1">
      <c r="A1" s="125" t="s">
        <v>28</v>
      </c>
      <c r="B1" s="125"/>
      <c r="C1" s="23"/>
      <c r="D1" s="23"/>
      <c r="E1" s="23"/>
      <c r="F1" s="126" t="s">
        <v>69</v>
      </c>
      <c r="G1" s="126"/>
      <c r="H1" s="126"/>
      <c r="I1" s="126"/>
      <c r="J1" s="126"/>
      <c r="K1" s="107"/>
      <c r="L1" s="107"/>
      <c r="M1" s="108"/>
      <c r="N1" s="24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6"/>
    </row>
    <row r="2" spans="1:37" ht="22.5" customHeight="1">
      <c r="A2" s="23"/>
      <c r="B2" s="23"/>
      <c r="C2" s="23"/>
      <c r="D2" s="23"/>
      <c r="E2" s="23"/>
      <c r="F2" s="126" t="s">
        <v>70</v>
      </c>
      <c r="G2" s="126"/>
      <c r="H2" s="126"/>
      <c r="I2" s="126"/>
      <c r="J2" s="126"/>
      <c r="K2" s="126"/>
      <c r="L2" s="126"/>
      <c r="M2" s="23"/>
      <c r="N2" s="24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6"/>
    </row>
    <row r="3" spans="1:37" ht="22.5" customHeight="1">
      <c r="A3" s="22" t="s">
        <v>19</v>
      </c>
      <c r="B3" s="100"/>
      <c r="C3" s="23"/>
      <c r="D3" s="23"/>
      <c r="E3" s="23"/>
      <c r="F3" s="126" t="s">
        <v>71</v>
      </c>
      <c r="G3" s="126"/>
      <c r="H3" s="126"/>
      <c r="I3" s="126"/>
      <c r="J3" s="126"/>
      <c r="K3" s="126"/>
      <c r="L3" s="126"/>
      <c r="M3" s="23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6"/>
    </row>
    <row r="4" spans="1:37" ht="22.5" customHeigh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6"/>
    </row>
    <row r="5" spans="1:37" ht="22.5" customHeight="1">
      <c r="A5" s="22" t="s">
        <v>13</v>
      </c>
      <c r="B5" s="100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6"/>
    </row>
    <row r="6" ht="22.5" customHeight="1"/>
    <row r="7" ht="22.5" customHeight="1">
      <c r="A7" s="30" t="s">
        <v>49</v>
      </c>
    </row>
    <row r="8" ht="11.25" customHeight="1" thickBot="1"/>
    <row r="9" spans="1:13" ht="26.25" customHeight="1">
      <c r="A9" s="39"/>
      <c r="B9" s="40" t="s">
        <v>55</v>
      </c>
      <c r="C9" s="40" t="s">
        <v>43</v>
      </c>
      <c r="D9" s="41" t="s">
        <v>44</v>
      </c>
      <c r="E9" s="42" t="s">
        <v>2</v>
      </c>
      <c r="F9" s="43" t="s">
        <v>45</v>
      </c>
      <c r="G9" s="44" t="s">
        <v>2</v>
      </c>
      <c r="H9" s="43" t="s">
        <v>46</v>
      </c>
      <c r="I9" s="44" t="s">
        <v>2</v>
      </c>
      <c r="J9" s="43" t="s">
        <v>47</v>
      </c>
      <c r="K9" s="44" t="s">
        <v>2</v>
      </c>
      <c r="L9" s="43" t="s">
        <v>48</v>
      </c>
      <c r="M9" s="52" t="s">
        <v>2</v>
      </c>
    </row>
    <row r="10" spans="1:13" ht="26.25" customHeight="1">
      <c r="A10" s="45" t="s">
        <v>42</v>
      </c>
      <c r="B10" s="31"/>
      <c r="C10" s="2"/>
      <c r="D10" s="32"/>
      <c r="E10" s="33"/>
      <c r="F10" s="34"/>
      <c r="G10" s="35"/>
      <c r="H10" s="34"/>
      <c r="I10" s="35"/>
      <c r="J10" s="34"/>
      <c r="K10" s="35"/>
      <c r="L10" s="34"/>
      <c r="M10" s="53"/>
    </row>
    <row r="11" spans="1:13" ht="26.25" customHeight="1">
      <c r="A11" s="45" t="s">
        <v>50</v>
      </c>
      <c r="B11" s="31"/>
      <c r="C11" s="31"/>
      <c r="D11" s="32"/>
      <c r="E11" s="33"/>
      <c r="F11" s="34"/>
      <c r="G11" s="35"/>
      <c r="H11" s="34"/>
      <c r="I11" s="35"/>
      <c r="J11" s="34"/>
      <c r="K11" s="35"/>
      <c r="L11" s="34"/>
      <c r="M11" s="53"/>
    </row>
    <row r="12" spans="1:13" ht="26.25" customHeight="1">
      <c r="A12" s="45" t="s">
        <v>51</v>
      </c>
      <c r="B12" s="31"/>
      <c r="C12" s="31"/>
      <c r="D12" s="32"/>
      <c r="E12" s="33"/>
      <c r="F12" s="34"/>
      <c r="G12" s="35"/>
      <c r="H12" s="34"/>
      <c r="I12" s="35"/>
      <c r="J12" s="34"/>
      <c r="K12" s="35"/>
      <c r="L12" s="34"/>
      <c r="M12" s="53"/>
    </row>
    <row r="13" spans="1:13" ht="26.25" customHeight="1">
      <c r="A13" s="45" t="s">
        <v>52</v>
      </c>
      <c r="B13" s="31"/>
      <c r="C13" s="31"/>
      <c r="D13" s="32"/>
      <c r="E13" s="33"/>
      <c r="F13" s="34"/>
      <c r="G13" s="35"/>
      <c r="H13" s="34"/>
      <c r="I13" s="35"/>
      <c r="J13" s="34"/>
      <c r="K13" s="35"/>
      <c r="L13" s="34"/>
      <c r="M13" s="53"/>
    </row>
    <row r="14" spans="1:13" ht="26.25" customHeight="1" thickBot="1">
      <c r="A14" s="46" t="s">
        <v>53</v>
      </c>
      <c r="B14" s="47"/>
      <c r="C14" s="47"/>
      <c r="D14" s="48"/>
      <c r="E14" s="49"/>
      <c r="F14" s="50"/>
      <c r="G14" s="51"/>
      <c r="H14" s="50"/>
      <c r="I14" s="51"/>
      <c r="J14" s="50"/>
      <c r="K14" s="51"/>
      <c r="L14" s="50"/>
      <c r="M14" s="54"/>
    </row>
    <row r="15" spans="1:13" ht="15" customHeight="1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</row>
    <row r="16" ht="21.75" customHeight="1">
      <c r="A16" s="30" t="s">
        <v>54</v>
      </c>
    </row>
    <row r="17" ht="11.25" customHeight="1" thickBot="1"/>
    <row r="18" spans="1:13" ht="26.25" customHeight="1">
      <c r="A18" s="39"/>
      <c r="B18" s="40" t="s">
        <v>66</v>
      </c>
      <c r="C18" s="40" t="s">
        <v>43</v>
      </c>
      <c r="D18" s="41" t="s">
        <v>44</v>
      </c>
      <c r="E18" s="42" t="s">
        <v>2</v>
      </c>
      <c r="F18" s="43" t="s">
        <v>45</v>
      </c>
      <c r="G18" s="44" t="s">
        <v>2</v>
      </c>
      <c r="H18" s="43" t="s">
        <v>46</v>
      </c>
      <c r="I18" s="44" t="s">
        <v>2</v>
      </c>
      <c r="J18" s="43" t="s">
        <v>47</v>
      </c>
      <c r="K18" s="44" t="s">
        <v>2</v>
      </c>
      <c r="L18" s="43" t="s">
        <v>48</v>
      </c>
      <c r="M18" s="52" t="s">
        <v>2</v>
      </c>
    </row>
    <row r="19" spans="1:13" ht="26.25" customHeight="1">
      <c r="A19" s="62" t="s">
        <v>42</v>
      </c>
      <c r="B19" s="18"/>
      <c r="C19" s="2"/>
      <c r="D19" s="63"/>
      <c r="E19" s="64"/>
      <c r="F19" s="65"/>
      <c r="G19" s="66"/>
      <c r="H19" s="65"/>
      <c r="I19" s="66"/>
      <c r="J19" s="65"/>
      <c r="K19" s="66"/>
      <c r="L19" s="65"/>
      <c r="M19" s="67"/>
    </row>
    <row r="20" spans="1:13" ht="26.25" customHeight="1">
      <c r="A20" s="45" t="s">
        <v>50</v>
      </c>
      <c r="B20" s="31"/>
      <c r="C20" s="31"/>
      <c r="D20" s="32"/>
      <c r="E20" s="33"/>
      <c r="F20" s="34"/>
      <c r="G20" s="35"/>
      <c r="H20" s="34"/>
      <c r="I20" s="35"/>
      <c r="J20" s="34"/>
      <c r="K20" s="35"/>
      <c r="L20" s="34"/>
      <c r="M20" s="53"/>
    </row>
    <row r="21" spans="1:13" ht="26.25" customHeight="1">
      <c r="A21" s="45" t="s">
        <v>51</v>
      </c>
      <c r="B21" s="31"/>
      <c r="C21" s="31"/>
      <c r="D21" s="32"/>
      <c r="E21" s="33"/>
      <c r="F21" s="34"/>
      <c r="G21" s="35"/>
      <c r="H21" s="34"/>
      <c r="I21" s="35"/>
      <c r="J21" s="34"/>
      <c r="K21" s="35"/>
      <c r="L21" s="34"/>
      <c r="M21" s="53"/>
    </row>
    <row r="22" spans="1:13" ht="26.25" customHeight="1">
      <c r="A22" s="45" t="s">
        <v>52</v>
      </c>
      <c r="B22" s="31"/>
      <c r="C22" s="31"/>
      <c r="D22" s="32"/>
      <c r="E22" s="33"/>
      <c r="F22" s="34"/>
      <c r="G22" s="35"/>
      <c r="H22" s="34"/>
      <c r="I22" s="35"/>
      <c r="J22" s="34"/>
      <c r="K22" s="35"/>
      <c r="L22" s="34"/>
      <c r="M22" s="53"/>
    </row>
    <row r="23" spans="1:13" ht="26.25" customHeight="1" thickBot="1">
      <c r="A23" s="46" t="s">
        <v>53</v>
      </c>
      <c r="B23" s="47"/>
      <c r="C23" s="47"/>
      <c r="D23" s="48"/>
      <c r="E23" s="49"/>
      <c r="F23" s="48"/>
      <c r="G23" s="49"/>
      <c r="H23" s="48"/>
      <c r="I23" s="49"/>
      <c r="J23" s="50"/>
      <c r="K23" s="51"/>
      <c r="L23" s="50"/>
      <c r="M23" s="54"/>
    </row>
    <row r="26" spans="1:2" ht="13.5">
      <c r="A26" s="37" t="s">
        <v>29</v>
      </c>
      <c r="B26" s="37" t="s">
        <v>22</v>
      </c>
    </row>
    <row r="27" spans="1:2" ht="13.5">
      <c r="A27" s="37" t="s">
        <v>30</v>
      </c>
      <c r="B27" s="37" t="s">
        <v>23</v>
      </c>
    </row>
    <row r="28" spans="1:2" ht="13.5">
      <c r="A28" s="37" t="s">
        <v>31</v>
      </c>
      <c r="B28" s="37" t="s">
        <v>24</v>
      </c>
    </row>
    <row r="29" spans="1:2" ht="13.5">
      <c r="A29" s="37" t="s">
        <v>32</v>
      </c>
      <c r="B29" s="24"/>
    </row>
    <row r="30" spans="1:2" ht="13.5">
      <c r="A30" s="38" t="s">
        <v>35</v>
      </c>
      <c r="B30" s="29"/>
    </row>
    <row r="31" spans="1:2" ht="13.5">
      <c r="A31" s="38" t="s">
        <v>18</v>
      </c>
      <c r="B31" s="29"/>
    </row>
    <row r="32" spans="1:2" ht="13.5">
      <c r="A32" s="38" t="s">
        <v>33</v>
      </c>
      <c r="B32" s="29"/>
    </row>
    <row r="33" spans="1:2" ht="13.5">
      <c r="A33" s="38" t="s">
        <v>34</v>
      </c>
      <c r="B33" s="29"/>
    </row>
  </sheetData>
  <sheetProtection/>
  <mergeCells count="4">
    <mergeCell ref="A1:B1"/>
    <mergeCell ref="F1:J1"/>
    <mergeCell ref="F2:L2"/>
    <mergeCell ref="F3:L3"/>
  </mergeCells>
  <dataValidations count="3">
    <dataValidation type="list" allowBlank="1" showInputMessage="1" showErrorMessage="1" sqref="I10:I14 M10:M14 K10:K14 G10:G14 E11:E15 I19:I23 E19:E23 G19:G23 K19:K23 M19:M23">
      <formula1>$B$26:$B$28</formula1>
    </dataValidation>
    <dataValidation type="list" allowBlank="1" showInputMessage="1" showErrorMessage="1" sqref="B3">
      <formula1>$A$26:$A$33</formula1>
    </dataValidation>
    <dataValidation type="list" allowBlank="1" showInputMessage="1" showErrorMessage="1" sqref="E10">
      <formula1>B26:B28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28"/>
  <sheetViews>
    <sheetView zoomScalePageLayoutView="0" workbookViewId="0" topLeftCell="A1">
      <selection activeCell="B8" sqref="B8"/>
    </sheetView>
  </sheetViews>
  <sheetFormatPr defaultColWidth="8.796875" defaultRowHeight="14.25"/>
  <cols>
    <col min="1" max="1" width="8.69921875" style="8" customWidth="1"/>
    <col min="2" max="3" width="14.69921875" style="8" customWidth="1"/>
    <col min="4" max="4" width="6.19921875" style="8" customWidth="1"/>
    <col min="5" max="5" width="15" style="8" customWidth="1"/>
    <col min="6" max="6" width="2.59765625" style="8" customWidth="1"/>
    <col min="7" max="7" width="8.69921875" style="8" customWidth="1"/>
    <col min="8" max="9" width="15" style="8" customWidth="1"/>
    <col min="10" max="10" width="6.19921875" style="19" customWidth="1"/>
    <col min="11" max="11" width="15" style="19" customWidth="1"/>
    <col min="12" max="31" width="9" style="11" customWidth="1"/>
  </cols>
  <sheetData>
    <row r="1" spans="1:31" s="4" customFormat="1" ht="18" customHeight="1">
      <c r="A1" s="134" t="s">
        <v>36</v>
      </c>
      <c r="B1" s="134"/>
      <c r="C1" s="5"/>
      <c r="D1" s="5"/>
      <c r="E1" s="5"/>
      <c r="F1" s="5"/>
      <c r="G1" s="126" t="s">
        <v>69</v>
      </c>
      <c r="H1" s="126"/>
      <c r="I1" s="126"/>
      <c r="J1" s="126"/>
      <c r="K1" s="126"/>
      <c r="L1" s="107"/>
      <c r="M1" s="107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spans="1:31" s="4" customFormat="1" ht="18" customHeight="1">
      <c r="A2" s="5"/>
      <c r="B2" s="5"/>
      <c r="C2" s="5"/>
      <c r="D2" s="5"/>
      <c r="E2" s="5"/>
      <c r="F2" s="5"/>
      <c r="G2" s="126" t="s">
        <v>70</v>
      </c>
      <c r="H2" s="126"/>
      <c r="I2" s="126"/>
      <c r="J2" s="126"/>
      <c r="K2" s="126"/>
      <c r="L2" s="126"/>
      <c r="M2" s="126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s="4" customFormat="1" ht="18" customHeight="1">
      <c r="A3" s="5" t="s">
        <v>19</v>
      </c>
      <c r="B3" s="68">
        <f>'団体入力シート'!B3</f>
        <v>0</v>
      </c>
      <c r="C3" s="5"/>
      <c r="D3" s="17" t="s">
        <v>22</v>
      </c>
      <c r="E3" s="5"/>
      <c r="F3" s="5"/>
      <c r="G3" s="126" t="s">
        <v>71</v>
      </c>
      <c r="H3" s="126"/>
      <c r="I3" s="126"/>
      <c r="J3" s="126"/>
      <c r="K3" s="126"/>
      <c r="L3" s="126"/>
      <c r="M3" s="126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s="4" customFormat="1" ht="18" customHeight="1">
      <c r="A4" s="5" t="s">
        <v>16</v>
      </c>
      <c r="B4" s="5" t="s">
        <v>26</v>
      </c>
      <c r="C4" s="5"/>
      <c r="D4" s="17" t="s">
        <v>23</v>
      </c>
      <c r="E4" s="5"/>
      <c r="F4" s="5"/>
      <c r="G4" s="5" t="s">
        <v>17</v>
      </c>
      <c r="H4" s="5"/>
      <c r="I4" s="5"/>
      <c r="J4" s="16"/>
      <c r="K4" s="16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31" s="4" customFormat="1" ht="9" customHeight="1">
      <c r="A5" s="5"/>
      <c r="B5" s="5"/>
      <c r="C5" s="5"/>
      <c r="D5" s="17" t="s">
        <v>24</v>
      </c>
      <c r="E5" s="5"/>
      <c r="F5" s="5"/>
      <c r="G5" s="5"/>
      <c r="H5" s="5"/>
      <c r="I5" s="5"/>
      <c r="J5" s="16"/>
      <c r="K5" s="16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1:31" s="1" customFormat="1" ht="18" customHeight="1" thickBot="1">
      <c r="A6" s="8" t="s">
        <v>10</v>
      </c>
      <c r="B6" s="6"/>
      <c r="C6" s="6"/>
      <c r="D6" s="6"/>
      <c r="E6" s="6"/>
      <c r="F6" s="6"/>
      <c r="G6" s="8" t="s">
        <v>38</v>
      </c>
      <c r="H6" s="6"/>
      <c r="I6" s="6"/>
      <c r="J6" s="6"/>
      <c r="K6" s="6"/>
      <c r="L6" s="9"/>
      <c r="M6" s="9"/>
      <c r="N6" s="9"/>
      <c r="O6" s="10"/>
      <c r="P6" s="10"/>
      <c r="Q6" s="10"/>
      <c r="R6" s="10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s="1" customFormat="1" ht="18" customHeight="1" thickBot="1">
      <c r="A7" s="72" t="s">
        <v>20</v>
      </c>
      <c r="B7" s="73" t="s">
        <v>37</v>
      </c>
      <c r="C7" s="73" t="s">
        <v>21</v>
      </c>
      <c r="D7" s="73" t="s">
        <v>2</v>
      </c>
      <c r="E7" s="74" t="s">
        <v>55</v>
      </c>
      <c r="F7" s="7"/>
      <c r="G7" s="72" t="s">
        <v>39</v>
      </c>
      <c r="H7" s="73" t="s">
        <v>37</v>
      </c>
      <c r="I7" s="73" t="s">
        <v>21</v>
      </c>
      <c r="J7" s="73" t="s">
        <v>2</v>
      </c>
      <c r="K7" s="74" t="s">
        <v>55</v>
      </c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</row>
    <row r="8" spans="1:31" s="1" customFormat="1" ht="18" customHeight="1">
      <c r="A8" s="93">
        <v>1</v>
      </c>
      <c r="B8" s="94"/>
      <c r="C8" s="94"/>
      <c r="D8" s="94"/>
      <c r="E8" s="78"/>
      <c r="F8" s="7"/>
      <c r="G8" s="93">
        <v>1</v>
      </c>
      <c r="H8" s="14"/>
      <c r="I8" s="14"/>
      <c r="J8" s="94"/>
      <c r="K8" s="78"/>
      <c r="L8" s="9"/>
      <c r="M8" s="9"/>
      <c r="N8" s="9"/>
      <c r="O8" s="7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</row>
    <row r="9" spans="1:31" s="1" customFormat="1" ht="18" customHeight="1">
      <c r="A9" s="95">
        <v>2</v>
      </c>
      <c r="B9" s="96"/>
      <c r="C9" s="96"/>
      <c r="D9" s="96"/>
      <c r="E9" s="78"/>
      <c r="F9" s="7"/>
      <c r="G9" s="95">
        <v>2</v>
      </c>
      <c r="H9" s="96"/>
      <c r="I9" s="96"/>
      <c r="J9" s="96"/>
      <c r="K9" s="78"/>
      <c r="L9" s="9"/>
      <c r="M9" s="9"/>
      <c r="N9" s="9"/>
      <c r="O9" s="7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</row>
    <row r="10" spans="1:31" s="1" customFormat="1" ht="18" customHeight="1">
      <c r="A10" s="95">
        <v>3</v>
      </c>
      <c r="B10" s="96"/>
      <c r="C10" s="96"/>
      <c r="D10" s="96"/>
      <c r="E10" s="78"/>
      <c r="F10" s="7"/>
      <c r="G10" s="95">
        <v>3</v>
      </c>
      <c r="H10" s="96"/>
      <c r="I10" s="96"/>
      <c r="J10" s="96"/>
      <c r="K10" s="78"/>
      <c r="L10" s="9"/>
      <c r="M10" s="9"/>
      <c r="N10" s="9"/>
      <c r="O10" s="7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</row>
    <row r="11" spans="1:31" s="1" customFormat="1" ht="18" customHeight="1">
      <c r="A11" s="95">
        <v>4</v>
      </c>
      <c r="B11" s="96"/>
      <c r="C11" s="96"/>
      <c r="D11" s="96"/>
      <c r="E11" s="78"/>
      <c r="F11" s="7"/>
      <c r="G11" s="95">
        <v>4</v>
      </c>
      <c r="H11" s="96"/>
      <c r="I11" s="96"/>
      <c r="J11" s="96"/>
      <c r="K11" s="78"/>
      <c r="L11" s="9"/>
      <c r="M11" s="9"/>
      <c r="N11" s="9"/>
      <c r="O11" s="7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</row>
    <row r="12" spans="1:31" s="1" customFormat="1" ht="18" customHeight="1">
      <c r="A12" s="95">
        <v>5</v>
      </c>
      <c r="B12" s="96"/>
      <c r="C12" s="96"/>
      <c r="D12" s="96"/>
      <c r="E12" s="78"/>
      <c r="F12" s="7"/>
      <c r="G12" s="76">
        <v>5</v>
      </c>
      <c r="H12" s="96"/>
      <c r="I12" s="96"/>
      <c r="J12" s="96"/>
      <c r="K12" s="78"/>
      <c r="L12" s="9"/>
      <c r="M12" s="9"/>
      <c r="N12" s="9"/>
      <c r="O12" s="7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</row>
    <row r="13" spans="1:31" s="1" customFormat="1" ht="18" customHeight="1">
      <c r="A13" s="95">
        <v>6</v>
      </c>
      <c r="B13" s="96"/>
      <c r="C13" s="96"/>
      <c r="D13" s="96"/>
      <c r="E13" s="78"/>
      <c r="F13" s="7"/>
      <c r="G13" s="76">
        <v>6</v>
      </c>
      <c r="H13" s="96"/>
      <c r="I13" s="96"/>
      <c r="J13" s="96"/>
      <c r="K13" s="78"/>
      <c r="L13" s="9"/>
      <c r="M13" s="9"/>
      <c r="N13" s="9"/>
      <c r="O13" s="7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</row>
    <row r="14" spans="1:31" s="1" customFormat="1" ht="18" customHeight="1">
      <c r="A14" s="95">
        <v>7</v>
      </c>
      <c r="B14" s="96"/>
      <c r="C14" s="96"/>
      <c r="D14" s="96"/>
      <c r="E14" s="78"/>
      <c r="F14" s="7"/>
      <c r="G14" s="76">
        <v>7</v>
      </c>
      <c r="H14" s="96"/>
      <c r="I14" s="96"/>
      <c r="J14" s="96"/>
      <c r="K14" s="78"/>
      <c r="L14" s="9"/>
      <c r="M14" s="9"/>
      <c r="N14" s="9"/>
      <c r="O14" s="7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</row>
    <row r="15" spans="1:11" ht="18" customHeight="1" thickBot="1">
      <c r="A15" s="97">
        <v>8</v>
      </c>
      <c r="B15" s="47"/>
      <c r="C15" s="47"/>
      <c r="D15" s="98"/>
      <c r="E15" s="99"/>
      <c r="G15" s="77">
        <v>8</v>
      </c>
      <c r="H15" s="47"/>
      <c r="I15" s="47"/>
      <c r="J15" s="98"/>
      <c r="K15" s="99"/>
    </row>
    <row r="16" spans="10:11" ht="18" customHeight="1">
      <c r="J16" s="8"/>
      <c r="K16" s="8"/>
    </row>
    <row r="17" spans="1:11" ht="18" customHeight="1" thickBot="1">
      <c r="A17" s="8" t="s">
        <v>11</v>
      </c>
      <c r="G17" s="8" t="s">
        <v>40</v>
      </c>
      <c r="J17" s="8"/>
      <c r="K17" s="8"/>
    </row>
    <row r="18" spans="1:11" ht="18" customHeight="1" thickBot="1">
      <c r="A18" s="72" t="s">
        <v>20</v>
      </c>
      <c r="B18" s="73" t="s">
        <v>37</v>
      </c>
      <c r="C18" s="73" t="s">
        <v>21</v>
      </c>
      <c r="D18" s="73" t="s">
        <v>2</v>
      </c>
      <c r="E18" s="74" t="s">
        <v>55</v>
      </c>
      <c r="G18" s="72" t="s">
        <v>39</v>
      </c>
      <c r="H18" s="73" t="s">
        <v>37</v>
      </c>
      <c r="I18" s="73" t="s">
        <v>21</v>
      </c>
      <c r="J18" s="73" t="s">
        <v>2</v>
      </c>
      <c r="K18" s="74" t="s">
        <v>55</v>
      </c>
    </row>
    <row r="19" spans="1:11" ht="18" customHeight="1">
      <c r="A19" s="133">
        <v>1</v>
      </c>
      <c r="B19" s="94"/>
      <c r="C19" s="94"/>
      <c r="D19" s="75"/>
      <c r="E19" s="129"/>
      <c r="G19" s="133">
        <v>1</v>
      </c>
      <c r="H19" s="96"/>
      <c r="I19" s="96"/>
      <c r="J19" s="75"/>
      <c r="K19" s="132"/>
    </row>
    <row r="20" spans="1:11" ht="18" customHeight="1">
      <c r="A20" s="131"/>
      <c r="B20" s="96"/>
      <c r="C20" s="96"/>
      <c r="D20" s="21"/>
      <c r="E20" s="132"/>
      <c r="G20" s="131"/>
      <c r="H20" s="15"/>
      <c r="I20" s="15"/>
      <c r="J20" s="15"/>
      <c r="K20" s="132"/>
    </row>
    <row r="21" spans="1:11" ht="18" customHeight="1">
      <c r="A21" s="131">
        <v>2</v>
      </c>
      <c r="B21" s="96"/>
      <c r="C21" s="96"/>
      <c r="D21" s="13"/>
      <c r="E21" s="132"/>
      <c r="G21" s="131">
        <v>2</v>
      </c>
      <c r="H21" s="96"/>
      <c r="I21" s="96"/>
      <c r="J21" s="13"/>
      <c r="K21" s="132"/>
    </row>
    <row r="22" spans="1:11" ht="18" customHeight="1">
      <c r="A22" s="131"/>
      <c r="B22" s="96"/>
      <c r="C22" s="96"/>
      <c r="D22" s="20"/>
      <c r="E22" s="132"/>
      <c r="G22" s="131"/>
      <c r="H22" s="96"/>
      <c r="I22" s="96"/>
      <c r="J22" s="12"/>
      <c r="K22" s="132"/>
    </row>
    <row r="23" spans="1:11" ht="18" customHeight="1">
      <c r="A23" s="131">
        <v>3</v>
      </c>
      <c r="B23" s="96"/>
      <c r="C23" s="96"/>
      <c r="D23" s="14"/>
      <c r="E23" s="132"/>
      <c r="G23" s="131">
        <v>3</v>
      </c>
      <c r="H23" s="14"/>
      <c r="I23" s="14"/>
      <c r="J23" s="14"/>
      <c r="K23" s="132"/>
    </row>
    <row r="24" spans="1:11" ht="18" customHeight="1">
      <c r="A24" s="131"/>
      <c r="B24" s="12"/>
      <c r="C24" s="12"/>
      <c r="D24" s="21"/>
      <c r="E24" s="132"/>
      <c r="G24" s="131"/>
      <c r="H24" s="15"/>
      <c r="I24" s="15"/>
      <c r="J24" s="15"/>
      <c r="K24" s="132"/>
    </row>
    <row r="25" spans="1:11" ht="18" customHeight="1">
      <c r="A25" s="131">
        <v>4</v>
      </c>
      <c r="B25" s="13"/>
      <c r="C25" s="13"/>
      <c r="D25" s="13"/>
      <c r="E25" s="132"/>
      <c r="G25" s="131">
        <v>4</v>
      </c>
      <c r="H25" s="13"/>
      <c r="I25" s="13"/>
      <c r="J25" s="13"/>
      <c r="K25" s="132"/>
    </row>
    <row r="26" spans="1:11" ht="18" customHeight="1">
      <c r="A26" s="131"/>
      <c r="B26" s="18"/>
      <c r="C26" s="18"/>
      <c r="D26" s="15"/>
      <c r="E26" s="132"/>
      <c r="G26" s="131"/>
      <c r="H26" s="18"/>
      <c r="I26" s="18"/>
      <c r="J26" s="15"/>
      <c r="K26" s="132"/>
    </row>
    <row r="27" spans="1:11" ht="18" customHeight="1">
      <c r="A27" s="127">
        <v>5</v>
      </c>
      <c r="B27" s="20"/>
      <c r="C27" s="20"/>
      <c r="D27" s="20"/>
      <c r="E27" s="129"/>
      <c r="G27" s="127">
        <v>5</v>
      </c>
      <c r="H27" s="20"/>
      <c r="I27" s="20"/>
      <c r="J27" s="20"/>
      <c r="K27" s="129"/>
    </row>
    <row r="28" spans="1:11" ht="18" customHeight="1" thickBot="1">
      <c r="A28" s="128"/>
      <c r="B28" s="70"/>
      <c r="C28" s="70"/>
      <c r="D28" s="71"/>
      <c r="E28" s="130"/>
      <c r="G28" s="128"/>
      <c r="H28" s="70"/>
      <c r="I28" s="70"/>
      <c r="J28" s="71"/>
      <c r="K28" s="130"/>
    </row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</sheetData>
  <sheetProtection/>
  <mergeCells count="24">
    <mergeCell ref="E19:E20"/>
    <mergeCell ref="E21:E22"/>
    <mergeCell ref="E23:E24"/>
    <mergeCell ref="E25:E26"/>
    <mergeCell ref="A1:B1"/>
    <mergeCell ref="A19:A20"/>
    <mergeCell ref="A21:A22"/>
    <mergeCell ref="A23:A24"/>
    <mergeCell ref="G19:G20"/>
    <mergeCell ref="K19:K20"/>
    <mergeCell ref="G21:G22"/>
    <mergeCell ref="K21:K22"/>
    <mergeCell ref="G23:G24"/>
    <mergeCell ref="K23:K24"/>
    <mergeCell ref="G1:K1"/>
    <mergeCell ref="G2:M2"/>
    <mergeCell ref="G3:M3"/>
    <mergeCell ref="G27:G28"/>
    <mergeCell ref="K27:K28"/>
    <mergeCell ref="A27:A28"/>
    <mergeCell ref="E27:E28"/>
    <mergeCell ref="G25:G26"/>
    <mergeCell ref="K25:K26"/>
    <mergeCell ref="A25:A26"/>
  </mergeCells>
  <dataValidations count="1">
    <dataValidation type="list" allowBlank="1" showInputMessage="1" showErrorMessage="1" sqref="J19:J28 D8:D15 J8:J15 D19:D28">
      <formula1>$D$3:$D$5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53"/>
  <sheetViews>
    <sheetView zoomScalePageLayoutView="0" workbookViewId="0" topLeftCell="A1">
      <selection activeCell="D4" sqref="D4:G4"/>
    </sheetView>
  </sheetViews>
  <sheetFormatPr defaultColWidth="8.796875" defaultRowHeight="14.25"/>
  <cols>
    <col min="1" max="24" width="3.59765625" style="1" customWidth="1"/>
    <col min="25" max="16384" width="9" style="1" customWidth="1"/>
  </cols>
  <sheetData>
    <row r="1" spans="1:24" ht="16.5" customHeight="1">
      <c r="A1" s="158" t="str">
        <f>"平成"&amp;WIDECHAR('表紙'!E40)&amp;"年度　関東高等学校テニス大会　兼　第"&amp;WIDECHAR('表紙'!E41)&amp;"回関東高等学校テニス選手権大会"</f>
        <v>平成２６年度　関東高等学校テニス大会　兼　第６７回関東高等学校テニス選手権大会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</row>
    <row r="2" spans="1:24" ht="16.5" customHeight="1">
      <c r="A2" s="159" t="s">
        <v>5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</row>
    <row r="3" spans="1:24" ht="16.5" customHeight="1">
      <c r="A3" s="160"/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</row>
    <row r="4" spans="1:24" s="55" customFormat="1" ht="16.5" customHeight="1">
      <c r="A4" s="161" t="s">
        <v>12</v>
      </c>
      <c r="B4" s="161"/>
      <c r="C4" s="161"/>
      <c r="D4" s="162">
        <f>'団体入力シート'!B3</f>
        <v>0</v>
      </c>
      <c r="E4" s="149"/>
      <c r="F4" s="149"/>
      <c r="G4" s="149"/>
      <c r="H4" s="162" t="s">
        <v>16</v>
      </c>
      <c r="I4" s="150"/>
      <c r="J4" s="162" t="s">
        <v>26</v>
      </c>
      <c r="K4" s="149"/>
      <c r="L4" s="150"/>
      <c r="M4" s="161" t="s">
        <v>13</v>
      </c>
      <c r="N4" s="161"/>
      <c r="O4" s="161"/>
      <c r="P4" s="162">
        <f>'団体入力シート'!B5</f>
        <v>0</v>
      </c>
      <c r="Q4" s="163"/>
      <c r="R4" s="163"/>
      <c r="S4" s="163"/>
      <c r="T4" s="163"/>
      <c r="U4" s="163"/>
      <c r="V4" s="163"/>
      <c r="W4" s="163" t="s">
        <v>27</v>
      </c>
      <c r="X4" s="150"/>
    </row>
    <row r="5" spans="1:24" s="55" customFormat="1" ht="16.5" customHeight="1">
      <c r="A5" s="157" t="s">
        <v>1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</row>
    <row r="6" spans="1:24" s="55" customFormat="1" ht="16.5" customHeight="1">
      <c r="A6" s="135" t="s">
        <v>10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 t="s">
        <v>11</v>
      </c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</row>
    <row r="7" spans="1:24" s="55" customFormat="1" ht="16.5" customHeight="1">
      <c r="A7" s="151" t="s">
        <v>4</v>
      </c>
      <c r="B7" s="145" t="s">
        <v>41</v>
      </c>
      <c r="C7" s="146"/>
      <c r="D7" s="146"/>
      <c r="E7" s="146"/>
      <c r="F7" s="146"/>
      <c r="G7" s="147"/>
      <c r="H7" s="136" t="s">
        <v>2</v>
      </c>
      <c r="I7" s="137"/>
      <c r="J7" s="136" t="s">
        <v>0</v>
      </c>
      <c r="K7" s="140"/>
      <c r="L7" s="137"/>
      <c r="M7" s="151" t="s">
        <v>4</v>
      </c>
      <c r="N7" s="145" t="s">
        <v>41</v>
      </c>
      <c r="O7" s="146"/>
      <c r="P7" s="146"/>
      <c r="Q7" s="146"/>
      <c r="R7" s="146"/>
      <c r="S7" s="147"/>
      <c r="T7" s="136" t="s">
        <v>2</v>
      </c>
      <c r="U7" s="137"/>
      <c r="V7" s="136" t="s">
        <v>0</v>
      </c>
      <c r="W7" s="140"/>
      <c r="X7" s="137"/>
    </row>
    <row r="8" spans="1:24" s="55" customFormat="1" ht="16.5" customHeight="1">
      <c r="A8" s="153"/>
      <c r="B8" s="135" t="s">
        <v>15</v>
      </c>
      <c r="C8" s="135"/>
      <c r="D8" s="135"/>
      <c r="E8" s="135"/>
      <c r="F8" s="135"/>
      <c r="G8" s="135"/>
      <c r="H8" s="138"/>
      <c r="I8" s="139"/>
      <c r="J8" s="138"/>
      <c r="K8" s="144"/>
      <c r="L8" s="139"/>
      <c r="M8" s="153"/>
      <c r="N8" s="135" t="s">
        <v>15</v>
      </c>
      <c r="O8" s="135"/>
      <c r="P8" s="135"/>
      <c r="Q8" s="135"/>
      <c r="R8" s="135"/>
      <c r="S8" s="135"/>
      <c r="T8" s="138"/>
      <c r="U8" s="139"/>
      <c r="V8" s="138"/>
      <c r="W8" s="144"/>
      <c r="X8" s="139"/>
    </row>
    <row r="9" spans="1:24" s="55" customFormat="1" ht="12" customHeight="1">
      <c r="A9" s="151">
        <v>1</v>
      </c>
      <c r="B9" s="145">
        <f>'個人入力シート'!C8</f>
        <v>0</v>
      </c>
      <c r="C9" s="146"/>
      <c r="D9" s="146"/>
      <c r="E9" s="146"/>
      <c r="F9" s="146"/>
      <c r="G9" s="147"/>
      <c r="H9" s="136">
        <f>'個人入力シート'!D8</f>
        <v>0</v>
      </c>
      <c r="I9" s="137"/>
      <c r="J9" s="136">
        <f>'個人入力シート'!E8</f>
        <v>0</v>
      </c>
      <c r="K9" s="140"/>
      <c r="L9" s="137"/>
      <c r="M9" s="151">
        <v>1</v>
      </c>
      <c r="N9" s="145">
        <f>'個人入力シート'!C19</f>
        <v>0</v>
      </c>
      <c r="O9" s="146"/>
      <c r="P9" s="146"/>
      <c r="Q9" s="146"/>
      <c r="R9" s="146"/>
      <c r="S9" s="147"/>
      <c r="T9" s="136">
        <f>'個人入力シート'!D19</f>
        <v>0</v>
      </c>
      <c r="U9" s="137"/>
      <c r="V9" s="136">
        <f>'個人入力シート'!E19</f>
        <v>0</v>
      </c>
      <c r="W9" s="140"/>
      <c r="X9" s="137"/>
    </row>
    <row r="10" spans="1:24" s="55" customFormat="1" ht="16.5" customHeight="1">
      <c r="A10" s="153"/>
      <c r="B10" s="135">
        <f>'個人入力シート'!B8</f>
        <v>0</v>
      </c>
      <c r="C10" s="135"/>
      <c r="D10" s="135"/>
      <c r="E10" s="135"/>
      <c r="F10" s="135"/>
      <c r="G10" s="135"/>
      <c r="H10" s="138"/>
      <c r="I10" s="139"/>
      <c r="J10" s="138"/>
      <c r="K10" s="144"/>
      <c r="L10" s="139"/>
      <c r="M10" s="152"/>
      <c r="N10" s="135">
        <f>'個人入力シート'!B19</f>
        <v>0</v>
      </c>
      <c r="O10" s="135"/>
      <c r="P10" s="135"/>
      <c r="Q10" s="135"/>
      <c r="R10" s="135"/>
      <c r="S10" s="135"/>
      <c r="T10" s="138"/>
      <c r="U10" s="139"/>
      <c r="V10" s="141"/>
      <c r="W10" s="142"/>
      <c r="X10" s="143"/>
    </row>
    <row r="11" spans="1:24" s="55" customFormat="1" ht="11.25" customHeight="1">
      <c r="A11" s="151">
        <v>2</v>
      </c>
      <c r="B11" s="145">
        <f>'個人入力シート'!C9</f>
        <v>0</v>
      </c>
      <c r="C11" s="146"/>
      <c r="D11" s="146"/>
      <c r="E11" s="146"/>
      <c r="F11" s="146"/>
      <c r="G11" s="147"/>
      <c r="H11" s="136">
        <f>'個人入力シート'!D9</f>
        <v>0</v>
      </c>
      <c r="I11" s="137"/>
      <c r="J11" s="136">
        <f>'個人入力シート'!E9</f>
        <v>0</v>
      </c>
      <c r="K11" s="140"/>
      <c r="L11" s="137"/>
      <c r="M11" s="152"/>
      <c r="N11" s="145">
        <f>'個人入力シート'!C20</f>
        <v>0</v>
      </c>
      <c r="O11" s="146"/>
      <c r="P11" s="146"/>
      <c r="Q11" s="146"/>
      <c r="R11" s="146"/>
      <c r="S11" s="147"/>
      <c r="T11" s="136">
        <f>'個人入力シート'!D20</f>
        <v>0</v>
      </c>
      <c r="U11" s="137"/>
      <c r="V11" s="141"/>
      <c r="W11" s="142"/>
      <c r="X11" s="143"/>
    </row>
    <row r="12" spans="1:24" s="55" customFormat="1" ht="16.5" customHeight="1">
      <c r="A12" s="153"/>
      <c r="B12" s="135">
        <f>'個人入力シート'!B9</f>
        <v>0</v>
      </c>
      <c r="C12" s="135"/>
      <c r="D12" s="135"/>
      <c r="E12" s="135"/>
      <c r="F12" s="135"/>
      <c r="G12" s="135"/>
      <c r="H12" s="138"/>
      <c r="I12" s="139"/>
      <c r="J12" s="138"/>
      <c r="K12" s="144"/>
      <c r="L12" s="139"/>
      <c r="M12" s="153"/>
      <c r="N12" s="135">
        <f>'個人入力シート'!B20</f>
        <v>0</v>
      </c>
      <c r="O12" s="135"/>
      <c r="P12" s="135"/>
      <c r="Q12" s="135"/>
      <c r="R12" s="135"/>
      <c r="S12" s="135"/>
      <c r="T12" s="138"/>
      <c r="U12" s="139"/>
      <c r="V12" s="138"/>
      <c r="W12" s="144"/>
      <c r="X12" s="139"/>
    </row>
    <row r="13" spans="1:24" s="55" customFormat="1" ht="11.25" customHeight="1">
      <c r="A13" s="151">
        <v>3</v>
      </c>
      <c r="B13" s="145">
        <f>'個人入力シート'!C10</f>
        <v>0</v>
      </c>
      <c r="C13" s="146"/>
      <c r="D13" s="146"/>
      <c r="E13" s="146"/>
      <c r="F13" s="146"/>
      <c r="G13" s="147"/>
      <c r="H13" s="136">
        <f>'個人入力シート'!D10</f>
        <v>0</v>
      </c>
      <c r="I13" s="137"/>
      <c r="J13" s="136">
        <f>'個人入力シート'!E10</f>
        <v>0</v>
      </c>
      <c r="K13" s="140"/>
      <c r="L13" s="137"/>
      <c r="M13" s="151">
        <v>2</v>
      </c>
      <c r="N13" s="145">
        <f>'個人入力シート'!C21</f>
        <v>0</v>
      </c>
      <c r="O13" s="146"/>
      <c r="P13" s="146"/>
      <c r="Q13" s="146"/>
      <c r="R13" s="146"/>
      <c r="S13" s="147"/>
      <c r="T13" s="136">
        <f>'個人入力シート'!D21</f>
        <v>0</v>
      </c>
      <c r="U13" s="137"/>
      <c r="V13" s="136">
        <f>'個人入力シート'!E21</f>
        <v>0</v>
      </c>
      <c r="W13" s="140"/>
      <c r="X13" s="137"/>
    </row>
    <row r="14" spans="1:24" s="55" customFormat="1" ht="16.5" customHeight="1">
      <c r="A14" s="153"/>
      <c r="B14" s="135">
        <f>'個人入力シート'!B10</f>
        <v>0</v>
      </c>
      <c r="C14" s="135"/>
      <c r="D14" s="135"/>
      <c r="E14" s="135"/>
      <c r="F14" s="135"/>
      <c r="G14" s="135"/>
      <c r="H14" s="138"/>
      <c r="I14" s="139"/>
      <c r="J14" s="138"/>
      <c r="K14" s="144"/>
      <c r="L14" s="139"/>
      <c r="M14" s="152"/>
      <c r="N14" s="135">
        <f>'個人入力シート'!B21</f>
        <v>0</v>
      </c>
      <c r="O14" s="135"/>
      <c r="P14" s="135"/>
      <c r="Q14" s="135"/>
      <c r="R14" s="135"/>
      <c r="S14" s="135"/>
      <c r="T14" s="138"/>
      <c r="U14" s="139"/>
      <c r="V14" s="141"/>
      <c r="W14" s="142"/>
      <c r="X14" s="143"/>
    </row>
    <row r="15" spans="1:24" s="55" customFormat="1" ht="11.25" customHeight="1">
      <c r="A15" s="151">
        <v>4</v>
      </c>
      <c r="B15" s="145">
        <f>'個人入力シート'!C11</f>
        <v>0</v>
      </c>
      <c r="C15" s="146"/>
      <c r="D15" s="146"/>
      <c r="E15" s="146"/>
      <c r="F15" s="146"/>
      <c r="G15" s="147"/>
      <c r="H15" s="136">
        <f>'個人入力シート'!D11</f>
        <v>0</v>
      </c>
      <c r="I15" s="137"/>
      <c r="J15" s="136">
        <f>'個人入力シート'!E11</f>
        <v>0</v>
      </c>
      <c r="K15" s="140"/>
      <c r="L15" s="137"/>
      <c r="M15" s="152"/>
      <c r="N15" s="145">
        <f>'個人入力シート'!C22</f>
        <v>0</v>
      </c>
      <c r="O15" s="146"/>
      <c r="P15" s="146"/>
      <c r="Q15" s="146"/>
      <c r="R15" s="146"/>
      <c r="S15" s="147"/>
      <c r="T15" s="136">
        <f>'個人入力シート'!D22</f>
        <v>0</v>
      </c>
      <c r="U15" s="137"/>
      <c r="V15" s="141"/>
      <c r="W15" s="142"/>
      <c r="X15" s="143"/>
    </row>
    <row r="16" spans="1:24" s="55" customFormat="1" ht="16.5" customHeight="1">
      <c r="A16" s="153"/>
      <c r="B16" s="135">
        <f>'個人入力シート'!B11</f>
        <v>0</v>
      </c>
      <c r="C16" s="135"/>
      <c r="D16" s="135"/>
      <c r="E16" s="135"/>
      <c r="F16" s="135"/>
      <c r="G16" s="135"/>
      <c r="H16" s="138"/>
      <c r="I16" s="139"/>
      <c r="J16" s="138"/>
      <c r="K16" s="144"/>
      <c r="L16" s="139"/>
      <c r="M16" s="153"/>
      <c r="N16" s="135">
        <f>'個人入力シート'!B22</f>
        <v>0</v>
      </c>
      <c r="O16" s="135"/>
      <c r="P16" s="135"/>
      <c r="Q16" s="135"/>
      <c r="R16" s="135"/>
      <c r="S16" s="135"/>
      <c r="T16" s="138"/>
      <c r="U16" s="139"/>
      <c r="V16" s="138"/>
      <c r="W16" s="144"/>
      <c r="X16" s="139"/>
    </row>
    <row r="17" spans="1:24" s="55" customFormat="1" ht="11.25" customHeight="1">
      <c r="A17" s="151">
        <v>5</v>
      </c>
      <c r="B17" s="145">
        <f>'個人入力シート'!C12</f>
        <v>0</v>
      </c>
      <c r="C17" s="146"/>
      <c r="D17" s="146"/>
      <c r="E17" s="146"/>
      <c r="F17" s="146"/>
      <c r="G17" s="147"/>
      <c r="H17" s="136">
        <f>'個人入力シート'!D12</f>
        <v>0</v>
      </c>
      <c r="I17" s="137"/>
      <c r="J17" s="136">
        <f>'個人入力シート'!E12</f>
        <v>0</v>
      </c>
      <c r="K17" s="140"/>
      <c r="L17" s="137"/>
      <c r="M17" s="151">
        <v>3</v>
      </c>
      <c r="N17" s="145">
        <f>'個人入力シート'!C23</f>
        <v>0</v>
      </c>
      <c r="O17" s="146"/>
      <c r="P17" s="146"/>
      <c r="Q17" s="146"/>
      <c r="R17" s="146"/>
      <c r="S17" s="147"/>
      <c r="T17" s="136">
        <f>'個人入力シート'!D23</f>
        <v>0</v>
      </c>
      <c r="U17" s="137"/>
      <c r="V17" s="136">
        <f>'個人入力シート'!E23</f>
        <v>0</v>
      </c>
      <c r="W17" s="140"/>
      <c r="X17" s="137"/>
    </row>
    <row r="18" spans="1:24" s="55" customFormat="1" ht="16.5" customHeight="1">
      <c r="A18" s="153"/>
      <c r="B18" s="135">
        <f>'個人入力シート'!B12</f>
        <v>0</v>
      </c>
      <c r="C18" s="135"/>
      <c r="D18" s="135"/>
      <c r="E18" s="135"/>
      <c r="F18" s="135"/>
      <c r="G18" s="135"/>
      <c r="H18" s="138"/>
      <c r="I18" s="139"/>
      <c r="J18" s="138"/>
      <c r="K18" s="144"/>
      <c r="L18" s="139"/>
      <c r="M18" s="152"/>
      <c r="N18" s="135">
        <f>'個人入力シート'!B23</f>
        <v>0</v>
      </c>
      <c r="O18" s="135"/>
      <c r="P18" s="135"/>
      <c r="Q18" s="135"/>
      <c r="R18" s="135"/>
      <c r="S18" s="135"/>
      <c r="T18" s="138"/>
      <c r="U18" s="139"/>
      <c r="V18" s="141"/>
      <c r="W18" s="142"/>
      <c r="X18" s="143"/>
    </row>
    <row r="19" spans="1:24" s="55" customFormat="1" ht="11.25" customHeight="1">
      <c r="A19" s="151">
        <v>6</v>
      </c>
      <c r="B19" s="145">
        <f>'個人入力シート'!C13</f>
        <v>0</v>
      </c>
      <c r="C19" s="146"/>
      <c r="D19" s="146"/>
      <c r="E19" s="146"/>
      <c r="F19" s="146"/>
      <c r="G19" s="147"/>
      <c r="H19" s="136">
        <f>'個人入力シート'!D13</f>
        <v>0</v>
      </c>
      <c r="I19" s="137"/>
      <c r="J19" s="136">
        <f>'個人入力シート'!E13</f>
        <v>0</v>
      </c>
      <c r="K19" s="140"/>
      <c r="L19" s="137"/>
      <c r="M19" s="152"/>
      <c r="N19" s="145">
        <f>'個人入力シート'!C24</f>
        <v>0</v>
      </c>
      <c r="O19" s="146"/>
      <c r="P19" s="146"/>
      <c r="Q19" s="146"/>
      <c r="R19" s="146"/>
      <c r="S19" s="147"/>
      <c r="T19" s="136">
        <f>'個人入力シート'!D24</f>
        <v>0</v>
      </c>
      <c r="U19" s="137"/>
      <c r="V19" s="141"/>
      <c r="W19" s="142"/>
      <c r="X19" s="143"/>
    </row>
    <row r="20" spans="1:24" s="55" customFormat="1" ht="16.5" customHeight="1">
      <c r="A20" s="153"/>
      <c r="B20" s="135">
        <f>'個人入力シート'!B13</f>
        <v>0</v>
      </c>
      <c r="C20" s="135"/>
      <c r="D20" s="135"/>
      <c r="E20" s="135"/>
      <c r="F20" s="135"/>
      <c r="G20" s="135"/>
      <c r="H20" s="138"/>
      <c r="I20" s="139"/>
      <c r="J20" s="138"/>
      <c r="K20" s="144"/>
      <c r="L20" s="139"/>
      <c r="M20" s="153"/>
      <c r="N20" s="135">
        <f>'個人入力シート'!B24</f>
        <v>0</v>
      </c>
      <c r="O20" s="135"/>
      <c r="P20" s="135"/>
      <c r="Q20" s="135"/>
      <c r="R20" s="135"/>
      <c r="S20" s="135"/>
      <c r="T20" s="138"/>
      <c r="U20" s="139"/>
      <c r="V20" s="138"/>
      <c r="W20" s="144"/>
      <c r="X20" s="139"/>
    </row>
    <row r="21" spans="1:24" s="55" customFormat="1" ht="11.25" customHeight="1">
      <c r="A21" s="151">
        <v>7</v>
      </c>
      <c r="B21" s="145">
        <f>'個人入力シート'!C14</f>
        <v>0</v>
      </c>
      <c r="C21" s="146"/>
      <c r="D21" s="146"/>
      <c r="E21" s="146"/>
      <c r="F21" s="146"/>
      <c r="G21" s="147"/>
      <c r="H21" s="136">
        <f>'個人入力シート'!D14</f>
        <v>0</v>
      </c>
      <c r="I21" s="137"/>
      <c r="J21" s="136">
        <f>'個人入力シート'!E14</f>
        <v>0</v>
      </c>
      <c r="K21" s="140"/>
      <c r="L21" s="137"/>
      <c r="M21" s="151">
        <v>4</v>
      </c>
      <c r="N21" s="145">
        <f>'個人入力シート'!C25</f>
        <v>0</v>
      </c>
      <c r="O21" s="146"/>
      <c r="P21" s="146"/>
      <c r="Q21" s="146"/>
      <c r="R21" s="146"/>
      <c r="S21" s="147"/>
      <c r="T21" s="136">
        <f>'個人入力シート'!D25</f>
        <v>0</v>
      </c>
      <c r="U21" s="137"/>
      <c r="V21" s="136">
        <f>'個人入力シート'!E25</f>
        <v>0</v>
      </c>
      <c r="W21" s="140"/>
      <c r="X21" s="137"/>
    </row>
    <row r="22" spans="1:24" s="55" customFormat="1" ht="16.5" customHeight="1">
      <c r="A22" s="153"/>
      <c r="B22" s="135">
        <f>'個人入力シート'!B14</f>
        <v>0</v>
      </c>
      <c r="C22" s="135"/>
      <c r="D22" s="135"/>
      <c r="E22" s="135"/>
      <c r="F22" s="135"/>
      <c r="G22" s="135"/>
      <c r="H22" s="138"/>
      <c r="I22" s="139"/>
      <c r="J22" s="138"/>
      <c r="K22" s="144"/>
      <c r="L22" s="139"/>
      <c r="M22" s="152"/>
      <c r="N22" s="135">
        <f>'個人入力シート'!B25</f>
        <v>0</v>
      </c>
      <c r="O22" s="135"/>
      <c r="P22" s="135"/>
      <c r="Q22" s="135"/>
      <c r="R22" s="135"/>
      <c r="S22" s="135"/>
      <c r="T22" s="138"/>
      <c r="U22" s="139"/>
      <c r="V22" s="141"/>
      <c r="W22" s="142"/>
      <c r="X22" s="143"/>
    </row>
    <row r="23" spans="1:24" s="55" customFormat="1" ht="11.25" customHeight="1">
      <c r="A23" s="151">
        <v>8</v>
      </c>
      <c r="B23" s="145">
        <f>'個人入力シート'!C15</f>
        <v>0</v>
      </c>
      <c r="C23" s="146"/>
      <c r="D23" s="146"/>
      <c r="E23" s="146"/>
      <c r="F23" s="146"/>
      <c r="G23" s="147"/>
      <c r="H23" s="136">
        <f>'個人入力シート'!D15</f>
        <v>0</v>
      </c>
      <c r="I23" s="137"/>
      <c r="J23" s="136">
        <f>'個人入力シート'!E15</f>
        <v>0</v>
      </c>
      <c r="K23" s="140"/>
      <c r="L23" s="137"/>
      <c r="M23" s="152"/>
      <c r="N23" s="145">
        <f>'個人入力シート'!C26</f>
        <v>0</v>
      </c>
      <c r="O23" s="146"/>
      <c r="P23" s="146"/>
      <c r="Q23" s="146"/>
      <c r="R23" s="146"/>
      <c r="S23" s="147"/>
      <c r="T23" s="136">
        <f>'個人入力シート'!D26</f>
        <v>0</v>
      </c>
      <c r="U23" s="137"/>
      <c r="V23" s="141"/>
      <c r="W23" s="142"/>
      <c r="X23" s="143"/>
    </row>
    <row r="24" spans="1:24" s="55" customFormat="1" ht="16.5" customHeight="1">
      <c r="A24" s="153"/>
      <c r="B24" s="135">
        <f>'個人入力シート'!B15</f>
        <v>0</v>
      </c>
      <c r="C24" s="135"/>
      <c r="D24" s="135"/>
      <c r="E24" s="135"/>
      <c r="F24" s="135"/>
      <c r="G24" s="135"/>
      <c r="H24" s="138"/>
      <c r="I24" s="139"/>
      <c r="J24" s="138"/>
      <c r="K24" s="144"/>
      <c r="L24" s="139"/>
      <c r="M24" s="153"/>
      <c r="N24" s="135">
        <f>'個人入力シート'!B26</f>
        <v>0</v>
      </c>
      <c r="O24" s="135"/>
      <c r="P24" s="135"/>
      <c r="Q24" s="135"/>
      <c r="R24" s="135"/>
      <c r="S24" s="135"/>
      <c r="T24" s="138"/>
      <c r="U24" s="139"/>
      <c r="V24" s="138"/>
      <c r="W24" s="144"/>
      <c r="X24" s="139"/>
    </row>
    <row r="25" spans="1:24" s="55" customFormat="1" ht="11.25" customHeight="1">
      <c r="A25" s="101"/>
      <c r="B25" s="102"/>
      <c r="C25" s="102"/>
      <c r="D25" s="102"/>
      <c r="E25" s="102"/>
      <c r="F25" s="102"/>
      <c r="G25" s="102"/>
      <c r="H25" s="101"/>
      <c r="I25" s="101"/>
      <c r="J25" s="101"/>
      <c r="K25" s="101"/>
      <c r="L25" s="103"/>
      <c r="M25" s="151">
        <v>5</v>
      </c>
      <c r="N25" s="145">
        <f>'個人入力シート'!C27</f>
        <v>0</v>
      </c>
      <c r="O25" s="146"/>
      <c r="P25" s="146"/>
      <c r="Q25" s="146"/>
      <c r="R25" s="146"/>
      <c r="S25" s="147"/>
      <c r="T25" s="136">
        <f>'個人入力シート'!D27</f>
        <v>0</v>
      </c>
      <c r="U25" s="137"/>
      <c r="V25" s="136">
        <f>'個人入力シート'!E27</f>
        <v>0</v>
      </c>
      <c r="W25" s="140"/>
      <c r="X25" s="137"/>
    </row>
    <row r="26" spans="1:24" s="55" customFormat="1" ht="16.5" customHeight="1">
      <c r="A26" s="104"/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5"/>
      <c r="M26" s="152"/>
      <c r="N26" s="135">
        <f>'個人入力シート'!B27</f>
        <v>0</v>
      </c>
      <c r="O26" s="135"/>
      <c r="P26" s="135"/>
      <c r="Q26" s="135"/>
      <c r="R26" s="135"/>
      <c r="S26" s="135"/>
      <c r="T26" s="138"/>
      <c r="U26" s="139"/>
      <c r="V26" s="141"/>
      <c r="W26" s="142"/>
      <c r="X26" s="143"/>
    </row>
    <row r="27" spans="1:24" s="55" customFormat="1" ht="11.25" customHeight="1">
      <c r="A27" s="104"/>
      <c r="B27" s="106"/>
      <c r="C27" s="106"/>
      <c r="D27" s="106"/>
      <c r="E27" s="106"/>
      <c r="F27" s="106"/>
      <c r="G27" s="106"/>
      <c r="H27" s="104"/>
      <c r="I27" s="104"/>
      <c r="J27" s="104"/>
      <c r="K27" s="104"/>
      <c r="L27" s="105"/>
      <c r="M27" s="152"/>
      <c r="N27" s="145">
        <f>'個人入力シート'!C28</f>
        <v>0</v>
      </c>
      <c r="O27" s="146"/>
      <c r="P27" s="146"/>
      <c r="Q27" s="146"/>
      <c r="R27" s="146"/>
      <c r="S27" s="147"/>
      <c r="T27" s="136">
        <f>'個人入力シート'!D28</f>
        <v>0</v>
      </c>
      <c r="U27" s="137"/>
      <c r="V27" s="141"/>
      <c r="W27" s="142"/>
      <c r="X27" s="143"/>
    </row>
    <row r="28" spans="1:24" s="55" customFormat="1" ht="16.5" customHeight="1">
      <c r="A28" s="104"/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5"/>
      <c r="M28" s="153"/>
      <c r="N28" s="135">
        <f>'個人入力シート'!B28</f>
        <v>0</v>
      </c>
      <c r="O28" s="135"/>
      <c r="P28" s="135"/>
      <c r="Q28" s="135"/>
      <c r="R28" s="135"/>
      <c r="S28" s="135"/>
      <c r="T28" s="138"/>
      <c r="U28" s="139"/>
      <c r="V28" s="138"/>
      <c r="W28" s="144"/>
      <c r="X28" s="139"/>
    </row>
    <row r="29" spans="1:24" s="55" customFormat="1" ht="16.5" customHeight="1">
      <c r="A29" s="157" t="s">
        <v>3</v>
      </c>
      <c r="B29" s="157"/>
      <c r="C29" s="157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</row>
    <row r="30" spans="1:24" s="55" customFormat="1" ht="16.5" customHeight="1">
      <c r="A30" s="148" t="s">
        <v>6</v>
      </c>
      <c r="B30" s="149"/>
      <c r="C30" s="149"/>
      <c r="D30" s="150"/>
      <c r="E30" s="154">
        <f>'団体入力シート'!B10</f>
        <v>0</v>
      </c>
      <c r="F30" s="155"/>
      <c r="G30" s="155"/>
      <c r="H30" s="155"/>
      <c r="I30" s="155"/>
      <c r="J30" s="155"/>
      <c r="K30" s="155"/>
      <c r="L30" s="156"/>
      <c r="M30" s="148" t="s">
        <v>7</v>
      </c>
      <c r="N30" s="149"/>
      <c r="O30" s="149"/>
      <c r="P30" s="150"/>
      <c r="Q30" s="154">
        <f>'団体入力シート'!B11</f>
        <v>0</v>
      </c>
      <c r="R30" s="155"/>
      <c r="S30" s="155"/>
      <c r="T30" s="155"/>
      <c r="U30" s="155"/>
      <c r="V30" s="155"/>
      <c r="W30" s="155"/>
      <c r="X30" s="156"/>
    </row>
    <row r="31" spans="1:24" s="55" customFormat="1" ht="16.5" customHeight="1">
      <c r="A31" s="154" t="s">
        <v>14</v>
      </c>
      <c r="B31" s="155"/>
      <c r="C31" s="155"/>
      <c r="D31" s="156"/>
      <c r="E31" s="155">
        <f>'団体入力シート'!C10</f>
        <v>0</v>
      </c>
      <c r="F31" s="155"/>
      <c r="G31" s="155"/>
      <c r="H31" s="155"/>
      <c r="I31" s="155"/>
      <c r="J31" s="155"/>
      <c r="K31" s="155"/>
      <c r="L31" s="156"/>
      <c r="M31" s="154" t="s">
        <v>14</v>
      </c>
      <c r="N31" s="155"/>
      <c r="O31" s="155"/>
      <c r="P31" s="156"/>
      <c r="Q31" s="154">
        <f>'団体入力シート'!C11</f>
        <v>0</v>
      </c>
      <c r="R31" s="155"/>
      <c r="S31" s="155"/>
      <c r="T31" s="155"/>
      <c r="U31" s="155"/>
      <c r="V31" s="155"/>
      <c r="W31" s="155"/>
      <c r="X31" s="156"/>
    </row>
    <row r="32" spans="1:24" s="55" customFormat="1" ht="16.5" customHeight="1">
      <c r="A32" s="56" t="s">
        <v>4</v>
      </c>
      <c r="B32" s="135" t="s">
        <v>15</v>
      </c>
      <c r="C32" s="135"/>
      <c r="D32" s="135"/>
      <c r="E32" s="135"/>
      <c r="F32" s="135"/>
      <c r="G32" s="135"/>
      <c r="H32" s="135"/>
      <c r="I32" s="135"/>
      <c r="J32" s="135"/>
      <c r="K32" s="135" t="s">
        <v>2</v>
      </c>
      <c r="L32" s="135"/>
      <c r="M32" s="56" t="s">
        <v>4</v>
      </c>
      <c r="N32" s="135" t="s">
        <v>15</v>
      </c>
      <c r="O32" s="135"/>
      <c r="P32" s="135"/>
      <c r="Q32" s="135"/>
      <c r="R32" s="135"/>
      <c r="S32" s="135"/>
      <c r="T32" s="135"/>
      <c r="U32" s="135"/>
      <c r="V32" s="135"/>
      <c r="W32" s="135" t="s">
        <v>2</v>
      </c>
      <c r="X32" s="135"/>
    </row>
    <row r="33" spans="1:24" s="55" customFormat="1" ht="16.5" customHeight="1">
      <c r="A33" s="56">
        <v>1</v>
      </c>
      <c r="B33" s="154">
        <f>'団体入力シート'!D10</f>
        <v>0</v>
      </c>
      <c r="C33" s="155"/>
      <c r="D33" s="155"/>
      <c r="E33" s="155"/>
      <c r="F33" s="155"/>
      <c r="G33" s="155"/>
      <c r="H33" s="155"/>
      <c r="I33" s="155"/>
      <c r="J33" s="156"/>
      <c r="K33" s="135">
        <f>'団体入力シート'!E10</f>
        <v>0</v>
      </c>
      <c r="L33" s="135"/>
      <c r="M33" s="56">
        <v>1</v>
      </c>
      <c r="N33" s="135">
        <f>'団体入力シート'!D11</f>
        <v>0</v>
      </c>
      <c r="O33" s="135"/>
      <c r="P33" s="135"/>
      <c r="Q33" s="135"/>
      <c r="R33" s="135"/>
      <c r="S33" s="135"/>
      <c r="T33" s="135"/>
      <c r="U33" s="135"/>
      <c r="V33" s="135"/>
      <c r="W33" s="135">
        <f>'団体入力シート'!E11</f>
        <v>0</v>
      </c>
      <c r="X33" s="135"/>
    </row>
    <row r="34" spans="1:24" s="55" customFormat="1" ht="16.5" customHeight="1">
      <c r="A34" s="56">
        <v>2</v>
      </c>
      <c r="B34" s="154">
        <f>'団体入力シート'!F10</f>
        <v>0</v>
      </c>
      <c r="C34" s="155"/>
      <c r="D34" s="155"/>
      <c r="E34" s="155"/>
      <c r="F34" s="155"/>
      <c r="G34" s="155"/>
      <c r="H34" s="155"/>
      <c r="I34" s="155"/>
      <c r="J34" s="156"/>
      <c r="K34" s="135">
        <f>'団体入力シート'!G10</f>
        <v>0</v>
      </c>
      <c r="L34" s="135"/>
      <c r="M34" s="56">
        <v>2</v>
      </c>
      <c r="N34" s="135">
        <f>'団体入力シート'!F11</f>
        <v>0</v>
      </c>
      <c r="O34" s="135"/>
      <c r="P34" s="135"/>
      <c r="Q34" s="135"/>
      <c r="R34" s="135"/>
      <c r="S34" s="135"/>
      <c r="T34" s="135"/>
      <c r="U34" s="135"/>
      <c r="V34" s="135"/>
      <c r="W34" s="135">
        <f>'団体入力シート'!G11</f>
        <v>0</v>
      </c>
      <c r="X34" s="135"/>
    </row>
    <row r="35" spans="1:24" s="55" customFormat="1" ht="16.5" customHeight="1">
      <c r="A35" s="56">
        <v>3</v>
      </c>
      <c r="B35" s="154">
        <f>'団体入力シート'!H10</f>
        <v>0</v>
      </c>
      <c r="C35" s="155"/>
      <c r="D35" s="155"/>
      <c r="E35" s="155"/>
      <c r="F35" s="155"/>
      <c r="G35" s="155"/>
      <c r="H35" s="155"/>
      <c r="I35" s="155"/>
      <c r="J35" s="156"/>
      <c r="K35" s="135">
        <f>'団体入力シート'!I10</f>
        <v>0</v>
      </c>
      <c r="L35" s="135"/>
      <c r="M35" s="56">
        <v>3</v>
      </c>
      <c r="N35" s="135">
        <f>'団体入力シート'!H11</f>
        <v>0</v>
      </c>
      <c r="O35" s="135"/>
      <c r="P35" s="135"/>
      <c r="Q35" s="135"/>
      <c r="R35" s="135"/>
      <c r="S35" s="135"/>
      <c r="T35" s="135"/>
      <c r="U35" s="135"/>
      <c r="V35" s="135"/>
      <c r="W35" s="135">
        <f>'団体入力シート'!I11</f>
        <v>0</v>
      </c>
      <c r="X35" s="135"/>
    </row>
    <row r="36" spans="1:24" s="55" customFormat="1" ht="16.5" customHeight="1">
      <c r="A36" s="56">
        <v>4</v>
      </c>
      <c r="B36" s="154">
        <f>'団体入力シート'!J10</f>
        <v>0</v>
      </c>
      <c r="C36" s="155"/>
      <c r="D36" s="155"/>
      <c r="E36" s="155"/>
      <c r="F36" s="155"/>
      <c r="G36" s="155"/>
      <c r="H36" s="155"/>
      <c r="I36" s="155"/>
      <c r="J36" s="156"/>
      <c r="K36" s="135">
        <f>'団体入力シート'!K10</f>
        <v>0</v>
      </c>
      <c r="L36" s="135"/>
      <c r="M36" s="56">
        <v>4</v>
      </c>
      <c r="N36" s="135">
        <f>'団体入力シート'!J11</f>
        <v>0</v>
      </c>
      <c r="O36" s="135"/>
      <c r="P36" s="135"/>
      <c r="Q36" s="135"/>
      <c r="R36" s="135"/>
      <c r="S36" s="135"/>
      <c r="T36" s="135"/>
      <c r="U36" s="135"/>
      <c r="V36" s="135"/>
      <c r="W36" s="135">
        <f>'団体入力シート'!K11</f>
        <v>0</v>
      </c>
      <c r="X36" s="135"/>
    </row>
    <row r="37" spans="1:24" s="55" customFormat="1" ht="16.5" customHeight="1">
      <c r="A37" s="56">
        <v>5</v>
      </c>
      <c r="B37" s="154">
        <f>'団体入力シート'!L10</f>
        <v>0</v>
      </c>
      <c r="C37" s="155"/>
      <c r="D37" s="155"/>
      <c r="E37" s="155"/>
      <c r="F37" s="155"/>
      <c r="G37" s="155"/>
      <c r="H37" s="155"/>
      <c r="I37" s="155"/>
      <c r="J37" s="156"/>
      <c r="K37" s="135">
        <f>'団体入力シート'!M10</f>
        <v>0</v>
      </c>
      <c r="L37" s="135"/>
      <c r="M37" s="56">
        <v>5</v>
      </c>
      <c r="N37" s="135">
        <f>'団体入力シート'!L11</f>
        <v>0</v>
      </c>
      <c r="O37" s="135"/>
      <c r="P37" s="135"/>
      <c r="Q37" s="135"/>
      <c r="R37" s="135"/>
      <c r="S37" s="135"/>
      <c r="T37" s="135"/>
      <c r="U37" s="135"/>
      <c r="V37" s="135"/>
      <c r="W37" s="135">
        <f>'団体入力シート'!M11</f>
        <v>0</v>
      </c>
      <c r="X37" s="135"/>
    </row>
    <row r="38" spans="1:24" s="55" customFormat="1" ht="16.5" customHeight="1">
      <c r="A38" s="148" t="s">
        <v>8</v>
      </c>
      <c r="B38" s="149"/>
      <c r="C38" s="149"/>
      <c r="D38" s="150"/>
      <c r="E38" s="154">
        <f>'団体入力シート'!B12</f>
        <v>0</v>
      </c>
      <c r="F38" s="155"/>
      <c r="G38" s="155"/>
      <c r="H38" s="155"/>
      <c r="I38" s="155"/>
      <c r="J38" s="155"/>
      <c r="K38" s="155"/>
      <c r="L38" s="156"/>
      <c r="M38" s="148" t="s">
        <v>9</v>
      </c>
      <c r="N38" s="149"/>
      <c r="O38" s="149"/>
      <c r="P38" s="150"/>
      <c r="Q38" s="154">
        <f>'団体入力シート'!B13</f>
        <v>0</v>
      </c>
      <c r="R38" s="155"/>
      <c r="S38" s="155"/>
      <c r="T38" s="155"/>
      <c r="U38" s="155"/>
      <c r="V38" s="155"/>
      <c r="W38" s="155"/>
      <c r="X38" s="156"/>
    </row>
    <row r="39" spans="1:24" s="55" customFormat="1" ht="16.5" customHeight="1">
      <c r="A39" s="154" t="s">
        <v>14</v>
      </c>
      <c r="B39" s="155"/>
      <c r="C39" s="155"/>
      <c r="D39" s="156"/>
      <c r="E39" s="155">
        <f>'団体入力シート'!C12</f>
        <v>0</v>
      </c>
      <c r="F39" s="155"/>
      <c r="G39" s="155"/>
      <c r="H39" s="155"/>
      <c r="I39" s="155"/>
      <c r="J39" s="155"/>
      <c r="K39" s="155"/>
      <c r="L39" s="156"/>
      <c r="M39" s="154" t="s">
        <v>14</v>
      </c>
      <c r="N39" s="155"/>
      <c r="O39" s="155"/>
      <c r="P39" s="156"/>
      <c r="Q39" s="155">
        <f>'団体入力シート'!C13</f>
        <v>0</v>
      </c>
      <c r="R39" s="155"/>
      <c r="S39" s="155"/>
      <c r="T39" s="155"/>
      <c r="U39" s="155"/>
      <c r="V39" s="155"/>
      <c r="W39" s="155"/>
      <c r="X39" s="156"/>
    </row>
    <row r="40" spans="1:24" s="55" customFormat="1" ht="16.5" customHeight="1">
      <c r="A40" s="56" t="s">
        <v>4</v>
      </c>
      <c r="B40" s="135" t="s">
        <v>15</v>
      </c>
      <c r="C40" s="135"/>
      <c r="D40" s="135"/>
      <c r="E40" s="135"/>
      <c r="F40" s="135"/>
      <c r="G40" s="135"/>
      <c r="H40" s="135"/>
      <c r="I40" s="135"/>
      <c r="J40" s="135"/>
      <c r="K40" s="135" t="s">
        <v>2</v>
      </c>
      <c r="L40" s="135"/>
      <c r="M40" s="56" t="s">
        <v>4</v>
      </c>
      <c r="N40" s="135" t="s">
        <v>15</v>
      </c>
      <c r="O40" s="135"/>
      <c r="P40" s="135"/>
      <c r="Q40" s="135"/>
      <c r="R40" s="135"/>
      <c r="S40" s="135"/>
      <c r="T40" s="135"/>
      <c r="U40" s="135"/>
      <c r="V40" s="135"/>
      <c r="W40" s="135" t="s">
        <v>2</v>
      </c>
      <c r="X40" s="135"/>
    </row>
    <row r="41" spans="1:24" s="55" customFormat="1" ht="16.5" customHeight="1">
      <c r="A41" s="56">
        <v>1</v>
      </c>
      <c r="B41" s="135">
        <f>'団体入力シート'!D12</f>
        <v>0</v>
      </c>
      <c r="C41" s="135"/>
      <c r="D41" s="135"/>
      <c r="E41" s="135"/>
      <c r="F41" s="135"/>
      <c r="G41" s="135"/>
      <c r="H41" s="135"/>
      <c r="I41" s="135"/>
      <c r="J41" s="135"/>
      <c r="K41" s="135">
        <f>'団体入力シート'!E12</f>
        <v>0</v>
      </c>
      <c r="L41" s="135"/>
      <c r="M41" s="56">
        <v>1</v>
      </c>
      <c r="N41" s="135">
        <f>'団体入力シート'!D13</f>
        <v>0</v>
      </c>
      <c r="O41" s="135"/>
      <c r="P41" s="135"/>
      <c r="Q41" s="135"/>
      <c r="R41" s="135"/>
      <c r="S41" s="135"/>
      <c r="T41" s="135"/>
      <c r="U41" s="135"/>
      <c r="V41" s="135"/>
      <c r="W41" s="135">
        <f>'団体入力シート'!E13</f>
        <v>0</v>
      </c>
      <c r="X41" s="135"/>
    </row>
    <row r="42" spans="1:24" s="55" customFormat="1" ht="16.5" customHeight="1">
      <c r="A42" s="56">
        <v>2</v>
      </c>
      <c r="B42" s="135">
        <f>'団体入力シート'!F12</f>
        <v>0</v>
      </c>
      <c r="C42" s="135"/>
      <c r="D42" s="135"/>
      <c r="E42" s="135"/>
      <c r="F42" s="135"/>
      <c r="G42" s="135"/>
      <c r="H42" s="135"/>
      <c r="I42" s="135"/>
      <c r="J42" s="135"/>
      <c r="K42" s="135">
        <f>'団体入力シート'!G12</f>
        <v>0</v>
      </c>
      <c r="L42" s="135"/>
      <c r="M42" s="56">
        <v>2</v>
      </c>
      <c r="N42" s="135">
        <f>'団体入力シート'!F13</f>
        <v>0</v>
      </c>
      <c r="O42" s="135"/>
      <c r="P42" s="135"/>
      <c r="Q42" s="135"/>
      <c r="R42" s="135"/>
      <c r="S42" s="135"/>
      <c r="T42" s="135"/>
      <c r="U42" s="135"/>
      <c r="V42" s="135"/>
      <c r="W42" s="135">
        <f>'団体入力シート'!G13</f>
        <v>0</v>
      </c>
      <c r="X42" s="135"/>
    </row>
    <row r="43" spans="1:24" s="55" customFormat="1" ht="16.5" customHeight="1">
      <c r="A43" s="56">
        <v>3</v>
      </c>
      <c r="B43" s="135">
        <f>'団体入力シート'!H12</f>
        <v>0</v>
      </c>
      <c r="C43" s="135"/>
      <c r="D43" s="135"/>
      <c r="E43" s="135"/>
      <c r="F43" s="135"/>
      <c r="G43" s="135"/>
      <c r="H43" s="135"/>
      <c r="I43" s="135"/>
      <c r="J43" s="135"/>
      <c r="K43" s="135">
        <f>'団体入力シート'!I12</f>
        <v>0</v>
      </c>
      <c r="L43" s="135"/>
      <c r="M43" s="56">
        <v>3</v>
      </c>
      <c r="N43" s="135">
        <f>'団体入力シート'!H13</f>
        <v>0</v>
      </c>
      <c r="O43" s="135"/>
      <c r="P43" s="135"/>
      <c r="Q43" s="135"/>
      <c r="R43" s="135"/>
      <c r="S43" s="135"/>
      <c r="T43" s="135"/>
      <c r="U43" s="135"/>
      <c r="V43" s="135"/>
      <c r="W43" s="135">
        <f>'団体入力シート'!I13</f>
        <v>0</v>
      </c>
      <c r="X43" s="135"/>
    </row>
    <row r="44" spans="1:24" s="55" customFormat="1" ht="16.5" customHeight="1">
      <c r="A44" s="56">
        <v>4</v>
      </c>
      <c r="B44" s="135">
        <f>'団体入力シート'!J12</f>
        <v>0</v>
      </c>
      <c r="C44" s="135"/>
      <c r="D44" s="135"/>
      <c r="E44" s="135"/>
      <c r="F44" s="135"/>
      <c r="G44" s="135"/>
      <c r="H44" s="135"/>
      <c r="I44" s="135"/>
      <c r="J44" s="135"/>
      <c r="K44" s="135">
        <f>'団体入力シート'!K12</f>
        <v>0</v>
      </c>
      <c r="L44" s="135"/>
      <c r="M44" s="56">
        <v>4</v>
      </c>
      <c r="N44" s="135">
        <f>'団体入力シート'!J13</f>
        <v>0</v>
      </c>
      <c r="O44" s="135"/>
      <c r="P44" s="135"/>
      <c r="Q44" s="135"/>
      <c r="R44" s="135"/>
      <c r="S44" s="135"/>
      <c r="T44" s="135"/>
      <c r="U44" s="135"/>
      <c r="V44" s="135"/>
      <c r="W44" s="135">
        <f>'団体入力シート'!K13</f>
        <v>0</v>
      </c>
      <c r="X44" s="135"/>
    </row>
    <row r="45" spans="1:24" s="55" customFormat="1" ht="16.5" customHeight="1">
      <c r="A45" s="56">
        <v>5</v>
      </c>
      <c r="B45" s="135">
        <f>'団体入力シート'!L12</f>
        <v>0</v>
      </c>
      <c r="C45" s="135"/>
      <c r="D45" s="135"/>
      <c r="E45" s="135"/>
      <c r="F45" s="135"/>
      <c r="G45" s="135"/>
      <c r="H45" s="135"/>
      <c r="I45" s="135"/>
      <c r="J45" s="135"/>
      <c r="K45" s="135">
        <f>'団体入力シート'!M12</f>
        <v>0</v>
      </c>
      <c r="L45" s="135"/>
      <c r="M45" s="56">
        <v>5</v>
      </c>
      <c r="N45" s="135">
        <f>'団体入力シート'!L13</f>
        <v>0</v>
      </c>
      <c r="O45" s="135"/>
      <c r="P45" s="135"/>
      <c r="Q45" s="135"/>
      <c r="R45" s="135"/>
      <c r="S45" s="135"/>
      <c r="T45" s="135"/>
      <c r="U45" s="135"/>
      <c r="V45" s="135"/>
      <c r="W45" s="135">
        <f>'団体入力シート'!M13</f>
        <v>0</v>
      </c>
      <c r="X45" s="135"/>
    </row>
    <row r="46" spans="1:24" s="55" customFormat="1" ht="16.5" customHeight="1">
      <c r="A46" s="162" t="s">
        <v>25</v>
      </c>
      <c r="B46" s="149"/>
      <c r="C46" s="149"/>
      <c r="D46" s="150"/>
      <c r="E46" s="154">
        <f>'団体入力シート'!B14</f>
        <v>0</v>
      </c>
      <c r="F46" s="155"/>
      <c r="G46" s="155"/>
      <c r="H46" s="155"/>
      <c r="I46" s="155"/>
      <c r="J46" s="155"/>
      <c r="K46" s="155"/>
      <c r="L46" s="156"/>
      <c r="M46" s="60"/>
      <c r="N46" s="61"/>
      <c r="O46" s="61"/>
      <c r="P46" s="61"/>
      <c r="Q46" s="57"/>
      <c r="R46" s="57"/>
      <c r="S46" s="57"/>
      <c r="T46" s="57"/>
      <c r="U46" s="57"/>
      <c r="V46" s="57"/>
      <c r="W46" s="57"/>
      <c r="X46" s="57"/>
    </row>
    <row r="47" spans="1:24" s="55" customFormat="1" ht="16.5" customHeight="1">
      <c r="A47" s="154" t="s">
        <v>14</v>
      </c>
      <c r="B47" s="155"/>
      <c r="C47" s="155"/>
      <c r="D47" s="156"/>
      <c r="E47" s="155">
        <f>'団体入力シート'!C14</f>
        <v>0</v>
      </c>
      <c r="F47" s="155"/>
      <c r="G47" s="155"/>
      <c r="H47" s="155"/>
      <c r="I47" s="155"/>
      <c r="J47" s="155"/>
      <c r="K47" s="155"/>
      <c r="L47" s="156"/>
      <c r="M47" s="58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</row>
    <row r="48" spans="1:24" s="55" customFormat="1" ht="16.5" customHeight="1">
      <c r="A48" s="56" t="s">
        <v>4</v>
      </c>
      <c r="B48" s="135" t="s">
        <v>15</v>
      </c>
      <c r="C48" s="135"/>
      <c r="D48" s="135"/>
      <c r="E48" s="135"/>
      <c r="F48" s="135"/>
      <c r="G48" s="135"/>
      <c r="H48" s="135"/>
      <c r="I48" s="135"/>
      <c r="J48" s="135"/>
      <c r="K48" s="135" t="s">
        <v>2</v>
      </c>
      <c r="L48" s="135"/>
      <c r="M48" s="58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</row>
    <row r="49" spans="1:24" s="55" customFormat="1" ht="16.5" customHeight="1">
      <c r="A49" s="56">
        <v>1</v>
      </c>
      <c r="B49" s="135">
        <f>'団体入力シート'!D14</f>
        <v>0</v>
      </c>
      <c r="C49" s="135"/>
      <c r="D49" s="135"/>
      <c r="E49" s="135"/>
      <c r="F49" s="135"/>
      <c r="G49" s="135"/>
      <c r="H49" s="135"/>
      <c r="I49" s="135"/>
      <c r="J49" s="135"/>
      <c r="K49" s="135">
        <f>'団体入力シート'!E14</f>
        <v>0</v>
      </c>
      <c r="L49" s="135"/>
      <c r="M49" s="58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</row>
    <row r="50" spans="1:24" s="55" customFormat="1" ht="16.5" customHeight="1">
      <c r="A50" s="56">
        <v>2</v>
      </c>
      <c r="B50" s="135">
        <f>'団体入力シート'!F14</f>
        <v>0</v>
      </c>
      <c r="C50" s="135"/>
      <c r="D50" s="135"/>
      <c r="E50" s="135"/>
      <c r="F50" s="135"/>
      <c r="G50" s="135"/>
      <c r="H50" s="135"/>
      <c r="I50" s="135"/>
      <c r="J50" s="135"/>
      <c r="K50" s="135">
        <f>'団体入力シート'!G14</f>
        <v>0</v>
      </c>
      <c r="L50" s="135"/>
      <c r="M50" s="58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</row>
    <row r="51" spans="1:24" s="55" customFormat="1" ht="16.5" customHeight="1">
      <c r="A51" s="56">
        <v>3</v>
      </c>
      <c r="B51" s="135">
        <f>'団体入力シート'!H14</f>
        <v>0</v>
      </c>
      <c r="C51" s="135"/>
      <c r="D51" s="135"/>
      <c r="E51" s="135"/>
      <c r="F51" s="135"/>
      <c r="G51" s="135"/>
      <c r="H51" s="135"/>
      <c r="I51" s="135"/>
      <c r="J51" s="135"/>
      <c r="K51" s="135">
        <f>'団体入力シート'!I14</f>
        <v>0</v>
      </c>
      <c r="L51" s="135"/>
      <c r="M51" s="58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</row>
    <row r="52" spans="1:24" s="55" customFormat="1" ht="16.5" customHeight="1">
      <c r="A52" s="56">
        <v>4</v>
      </c>
      <c r="B52" s="135">
        <f>'団体入力シート'!J14</f>
        <v>0</v>
      </c>
      <c r="C52" s="135"/>
      <c r="D52" s="135"/>
      <c r="E52" s="135"/>
      <c r="F52" s="135"/>
      <c r="G52" s="135"/>
      <c r="H52" s="135"/>
      <c r="I52" s="135"/>
      <c r="J52" s="135"/>
      <c r="K52" s="135">
        <f>'団体入力シート'!K14</f>
        <v>0</v>
      </c>
      <c r="L52" s="135"/>
      <c r="M52" s="58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</row>
    <row r="53" spans="1:24" s="55" customFormat="1" ht="16.5" customHeight="1">
      <c r="A53" s="56">
        <v>5</v>
      </c>
      <c r="B53" s="135">
        <f>'団体入力シート'!L14</f>
        <v>0</v>
      </c>
      <c r="C53" s="135"/>
      <c r="D53" s="135"/>
      <c r="E53" s="135"/>
      <c r="F53" s="135"/>
      <c r="G53" s="135"/>
      <c r="H53" s="135"/>
      <c r="I53" s="135"/>
      <c r="J53" s="135"/>
      <c r="K53" s="135">
        <f>'団体入力シート'!M14</f>
        <v>0</v>
      </c>
      <c r="L53" s="135"/>
      <c r="M53" s="58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</row>
  </sheetData>
  <sheetProtection password="DB41" sheet="1"/>
  <mergeCells count="184">
    <mergeCell ref="Q39:X39"/>
    <mergeCell ref="Q30:X30"/>
    <mergeCell ref="K40:L40"/>
    <mergeCell ref="N40:V40"/>
    <mergeCell ref="E46:L46"/>
    <mergeCell ref="K48:L48"/>
    <mergeCell ref="E47:L47"/>
    <mergeCell ref="W44:X44"/>
    <mergeCell ref="B45:J45"/>
    <mergeCell ref="K45:L45"/>
    <mergeCell ref="K51:L51"/>
    <mergeCell ref="K42:L42"/>
    <mergeCell ref="N42:V42"/>
    <mergeCell ref="A46:D46"/>
    <mergeCell ref="B44:J44"/>
    <mergeCell ref="B50:J50"/>
    <mergeCell ref="K50:L50"/>
    <mergeCell ref="B48:J48"/>
    <mergeCell ref="A47:D47"/>
    <mergeCell ref="N45:V45"/>
    <mergeCell ref="N9:S9"/>
    <mergeCell ref="B53:J53"/>
    <mergeCell ref="K53:L53"/>
    <mergeCell ref="B52:J52"/>
    <mergeCell ref="K52:L52"/>
    <mergeCell ref="B42:J42"/>
    <mergeCell ref="B40:J40"/>
    <mergeCell ref="B49:J49"/>
    <mergeCell ref="K49:L49"/>
    <mergeCell ref="B51:J51"/>
    <mergeCell ref="W45:X45"/>
    <mergeCell ref="K44:L44"/>
    <mergeCell ref="N44:V44"/>
    <mergeCell ref="V7:X8"/>
    <mergeCell ref="B8:G8"/>
    <mergeCell ref="N8:S8"/>
    <mergeCell ref="H7:I8"/>
    <mergeCell ref="T7:U8"/>
    <mergeCell ref="J7:L8"/>
    <mergeCell ref="M7:M8"/>
    <mergeCell ref="N7:S7"/>
    <mergeCell ref="B41:J41"/>
    <mergeCell ref="B43:J43"/>
    <mergeCell ref="K43:L43"/>
    <mergeCell ref="N43:V43"/>
    <mergeCell ref="E38:L38"/>
    <mergeCell ref="B35:J35"/>
    <mergeCell ref="K35:L35"/>
    <mergeCell ref="M9:M12"/>
    <mergeCell ref="N35:V35"/>
    <mergeCell ref="W43:X43"/>
    <mergeCell ref="K41:L41"/>
    <mergeCell ref="N41:V41"/>
    <mergeCell ref="W41:X41"/>
    <mergeCell ref="W42:X42"/>
    <mergeCell ref="A38:D38"/>
    <mergeCell ref="M38:P38"/>
    <mergeCell ref="A39:D39"/>
    <mergeCell ref="E39:L39"/>
    <mergeCell ref="M39:P39"/>
    <mergeCell ref="W40:X40"/>
    <mergeCell ref="B37:J37"/>
    <mergeCell ref="K37:L37"/>
    <mergeCell ref="N37:V37"/>
    <mergeCell ref="W37:X37"/>
    <mergeCell ref="B36:J36"/>
    <mergeCell ref="K36:L36"/>
    <mergeCell ref="N36:V36"/>
    <mergeCell ref="W36:X36"/>
    <mergeCell ref="Q38:X38"/>
    <mergeCell ref="W35:X35"/>
    <mergeCell ref="K33:L33"/>
    <mergeCell ref="N33:V33"/>
    <mergeCell ref="W33:X33"/>
    <mergeCell ref="B34:J34"/>
    <mergeCell ref="K34:L34"/>
    <mergeCell ref="N34:V34"/>
    <mergeCell ref="W34:X34"/>
    <mergeCell ref="B33:J33"/>
    <mergeCell ref="A31:D31"/>
    <mergeCell ref="E31:L31"/>
    <mergeCell ref="M31:P31"/>
    <mergeCell ref="Q31:X31"/>
    <mergeCell ref="A5:X5"/>
    <mergeCell ref="A6:L6"/>
    <mergeCell ref="M6:X6"/>
    <mergeCell ref="A7:A8"/>
    <mergeCell ref="A11:A12"/>
    <mergeCell ref="B7:G7"/>
    <mergeCell ref="A1:X1"/>
    <mergeCell ref="A2:X2"/>
    <mergeCell ref="A3:X3"/>
    <mergeCell ref="A4:C4"/>
    <mergeCell ref="D4:G4"/>
    <mergeCell ref="H4:I4"/>
    <mergeCell ref="J4:L4"/>
    <mergeCell ref="M4:O4"/>
    <mergeCell ref="W4:X4"/>
    <mergeCell ref="P4:V4"/>
    <mergeCell ref="V9:X12"/>
    <mergeCell ref="B10:G10"/>
    <mergeCell ref="N10:S10"/>
    <mergeCell ref="H11:I12"/>
    <mergeCell ref="B11:G11"/>
    <mergeCell ref="J11:L12"/>
    <mergeCell ref="N11:S11"/>
    <mergeCell ref="T11:U12"/>
    <mergeCell ref="B12:G12"/>
    <mergeCell ref="T9:U10"/>
    <mergeCell ref="A9:A10"/>
    <mergeCell ref="B9:G9"/>
    <mergeCell ref="H9:I10"/>
    <mergeCell ref="J9:L10"/>
    <mergeCell ref="N16:S16"/>
    <mergeCell ref="A15:A16"/>
    <mergeCell ref="J15:L16"/>
    <mergeCell ref="J13:L14"/>
    <mergeCell ref="M13:M16"/>
    <mergeCell ref="A13:A14"/>
    <mergeCell ref="T15:U16"/>
    <mergeCell ref="B20:G20"/>
    <mergeCell ref="N20:S20"/>
    <mergeCell ref="N12:S12"/>
    <mergeCell ref="T13:U14"/>
    <mergeCell ref="B13:G13"/>
    <mergeCell ref="H13:I14"/>
    <mergeCell ref="T17:U18"/>
    <mergeCell ref="N13:S13"/>
    <mergeCell ref="B16:G16"/>
    <mergeCell ref="V13:X16"/>
    <mergeCell ref="B14:G14"/>
    <mergeCell ref="N14:S14"/>
    <mergeCell ref="H19:I20"/>
    <mergeCell ref="J19:L20"/>
    <mergeCell ref="N19:S19"/>
    <mergeCell ref="T19:U20"/>
    <mergeCell ref="B15:G15"/>
    <mergeCell ref="H15:I16"/>
    <mergeCell ref="N15:S15"/>
    <mergeCell ref="A19:A20"/>
    <mergeCell ref="B19:G19"/>
    <mergeCell ref="N23:S23"/>
    <mergeCell ref="T23:U24"/>
    <mergeCell ref="M17:M20"/>
    <mergeCell ref="N17:S17"/>
    <mergeCell ref="B24:G24"/>
    <mergeCell ref="N24:S24"/>
    <mergeCell ref="A17:A18"/>
    <mergeCell ref="B17:G17"/>
    <mergeCell ref="E30:L30"/>
    <mergeCell ref="T21:U22"/>
    <mergeCell ref="V21:X24"/>
    <mergeCell ref="A29:X29"/>
    <mergeCell ref="B32:J32"/>
    <mergeCell ref="K32:L32"/>
    <mergeCell ref="N32:V32"/>
    <mergeCell ref="W32:X32"/>
    <mergeCell ref="A21:A22"/>
    <mergeCell ref="B22:G22"/>
    <mergeCell ref="N22:S22"/>
    <mergeCell ref="V17:X20"/>
    <mergeCell ref="B18:G18"/>
    <mergeCell ref="N18:S18"/>
    <mergeCell ref="H17:I18"/>
    <mergeCell ref="J17:L18"/>
    <mergeCell ref="B21:G21"/>
    <mergeCell ref="H21:I22"/>
    <mergeCell ref="J21:L22"/>
    <mergeCell ref="A30:D30"/>
    <mergeCell ref="M30:P30"/>
    <mergeCell ref="H23:I24"/>
    <mergeCell ref="J23:L24"/>
    <mergeCell ref="M25:M28"/>
    <mergeCell ref="N25:S25"/>
    <mergeCell ref="M21:M24"/>
    <mergeCell ref="N21:S21"/>
    <mergeCell ref="A23:A24"/>
    <mergeCell ref="B23:G23"/>
    <mergeCell ref="N28:S28"/>
    <mergeCell ref="T25:U26"/>
    <mergeCell ref="V25:X28"/>
    <mergeCell ref="N26:S26"/>
    <mergeCell ref="N27:S27"/>
    <mergeCell ref="T27:U28"/>
  </mergeCells>
  <dataValidations count="1">
    <dataValidation type="list" allowBlank="1" showInputMessage="1" showErrorMessage="1" sqref="W49:X53">
      <formula1>#REF!</formula1>
    </dataValidation>
  </dataValidations>
  <printOptions horizontalCentered="1"/>
  <pageMargins left="0.7874015748031497" right="0.7874015748031497" top="0.7874015748031497" bottom="0.37" header="0" footer="0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53"/>
  <sheetViews>
    <sheetView zoomScalePageLayoutView="0" workbookViewId="0" topLeftCell="A1">
      <selection activeCell="A1" sqref="A1:X1"/>
    </sheetView>
  </sheetViews>
  <sheetFormatPr defaultColWidth="8.796875" defaultRowHeight="14.25"/>
  <cols>
    <col min="1" max="24" width="3.59765625" style="1" customWidth="1"/>
    <col min="25" max="16384" width="9" style="1" customWidth="1"/>
  </cols>
  <sheetData>
    <row r="1" spans="1:24" ht="16.5" customHeight="1">
      <c r="A1" s="158" t="str">
        <f>"平成"&amp;WIDECHAR('表紙'!E40)&amp;"年度　関東高等学校テニス大会　兼　第"&amp;WIDECHAR('表紙'!E41)&amp;"回関東高等学校テニス選手権大会"</f>
        <v>平成２６年度　関東高等学校テニス大会　兼　第６７回関東高等学校テニス選手権大会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</row>
    <row r="2" spans="1:24" ht="16.5" customHeight="1">
      <c r="A2" s="159" t="s">
        <v>5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</row>
    <row r="3" spans="1:24" ht="16.5" customHeight="1">
      <c r="A3" s="160"/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</row>
    <row r="4" spans="1:24" s="55" customFormat="1" ht="16.5" customHeight="1">
      <c r="A4" s="161" t="s">
        <v>12</v>
      </c>
      <c r="B4" s="161"/>
      <c r="C4" s="161"/>
      <c r="D4" s="162">
        <f>'団体入力シート'!B3</f>
        <v>0</v>
      </c>
      <c r="E4" s="149"/>
      <c r="F4" s="149"/>
      <c r="G4" s="149"/>
      <c r="H4" s="162" t="s">
        <v>16</v>
      </c>
      <c r="I4" s="150"/>
      <c r="J4" s="162" t="s">
        <v>17</v>
      </c>
      <c r="K4" s="149"/>
      <c r="L4" s="150"/>
      <c r="M4" s="161" t="s">
        <v>13</v>
      </c>
      <c r="N4" s="161"/>
      <c r="O4" s="161"/>
      <c r="P4" s="162">
        <f>'団体入力シート'!B5</f>
        <v>0</v>
      </c>
      <c r="Q4" s="163"/>
      <c r="R4" s="163"/>
      <c r="S4" s="163"/>
      <c r="T4" s="163"/>
      <c r="U4" s="163"/>
      <c r="V4" s="163"/>
      <c r="W4" s="163" t="s">
        <v>27</v>
      </c>
      <c r="X4" s="150"/>
    </row>
    <row r="5" spans="1:24" s="55" customFormat="1" ht="16.5" customHeight="1">
      <c r="A5" s="157" t="s">
        <v>1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</row>
    <row r="6" spans="1:24" s="55" customFormat="1" ht="16.5" customHeight="1">
      <c r="A6" s="135" t="s">
        <v>10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 t="s">
        <v>11</v>
      </c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</row>
    <row r="7" spans="1:24" s="55" customFormat="1" ht="16.5" customHeight="1">
      <c r="A7" s="151" t="s">
        <v>4</v>
      </c>
      <c r="B7" s="145" t="s">
        <v>41</v>
      </c>
      <c r="C7" s="146"/>
      <c r="D7" s="146"/>
      <c r="E7" s="146"/>
      <c r="F7" s="146"/>
      <c r="G7" s="147"/>
      <c r="H7" s="136" t="s">
        <v>2</v>
      </c>
      <c r="I7" s="137"/>
      <c r="J7" s="136" t="s">
        <v>0</v>
      </c>
      <c r="K7" s="140"/>
      <c r="L7" s="137"/>
      <c r="M7" s="151" t="s">
        <v>4</v>
      </c>
      <c r="N7" s="145" t="s">
        <v>41</v>
      </c>
      <c r="O7" s="146"/>
      <c r="P7" s="146"/>
      <c r="Q7" s="146"/>
      <c r="R7" s="146"/>
      <c r="S7" s="147"/>
      <c r="T7" s="136" t="s">
        <v>2</v>
      </c>
      <c r="U7" s="137"/>
      <c r="V7" s="136" t="s">
        <v>0</v>
      </c>
      <c r="W7" s="140"/>
      <c r="X7" s="137"/>
    </row>
    <row r="8" spans="1:24" s="55" customFormat="1" ht="16.5" customHeight="1">
      <c r="A8" s="153"/>
      <c r="B8" s="135" t="s">
        <v>15</v>
      </c>
      <c r="C8" s="135"/>
      <c r="D8" s="135"/>
      <c r="E8" s="135"/>
      <c r="F8" s="135"/>
      <c r="G8" s="135"/>
      <c r="H8" s="138"/>
      <c r="I8" s="139"/>
      <c r="J8" s="138"/>
      <c r="K8" s="144"/>
      <c r="L8" s="139"/>
      <c r="M8" s="153"/>
      <c r="N8" s="135" t="s">
        <v>15</v>
      </c>
      <c r="O8" s="135"/>
      <c r="P8" s="135"/>
      <c r="Q8" s="135"/>
      <c r="R8" s="135"/>
      <c r="S8" s="135"/>
      <c r="T8" s="138"/>
      <c r="U8" s="139"/>
      <c r="V8" s="138"/>
      <c r="W8" s="144"/>
      <c r="X8" s="139"/>
    </row>
    <row r="9" spans="1:24" s="55" customFormat="1" ht="11.25" customHeight="1">
      <c r="A9" s="151">
        <v>1</v>
      </c>
      <c r="B9" s="145">
        <f>'個人入力シート'!I8</f>
        <v>0</v>
      </c>
      <c r="C9" s="146"/>
      <c r="D9" s="146"/>
      <c r="E9" s="146"/>
      <c r="F9" s="146"/>
      <c r="G9" s="147"/>
      <c r="H9" s="136">
        <f>'個人入力シート'!J8</f>
        <v>0</v>
      </c>
      <c r="I9" s="137"/>
      <c r="J9" s="136">
        <f>'個人入力シート'!K8</f>
        <v>0</v>
      </c>
      <c r="K9" s="140"/>
      <c r="L9" s="137"/>
      <c r="M9" s="151">
        <v>1</v>
      </c>
      <c r="N9" s="145">
        <f>'個人入力シート'!I19</f>
        <v>0</v>
      </c>
      <c r="O9" s="146"/>
      <c r="P9" s="146"/>
      <c r="Q9" s="146"/>
      <c r="R9" s="146"/>
      <c r="S9" s="147"/>
      <c r="T9" s="136">
        <f>'個人入力シート'!J19</f>
        <v>0</v>
      </c>
      <c r="U9" s="137"/>
      <c r="V9" s="136">
        <f>'個人入力シート'!K19</f>
        <v>0</v>
      </c>
      <c r="W9" s="140"/>
      <c r="X9" s="137"/>
    </row>
    <row r="10" spans="1:24" s="55" customFormat="1" ht="16.5" customHeight="1">
      <c r="A10" s="153"/>
      <c r="B10" s="135">
        <f>'個人入力シート'!H8</f>
        <v>0</v>
      </c>
      <c r="C10" s="135"/>
      <c r="D10" s="135"/>
      <c r="E10" s="135"/>
      <c r="F10" s="135"/>
      <c r="G10" s="135"/>
      <c r="H10" s="138"/>
      <c r="I10" s="139"/>
      <c r="J10" s="138"/>
      <c r="K10" s="144"/>
      <c r="L10" s="139"/>
      <c r="M10" s="152"/>
      <c r="N10" s="135">
        <f>'個人入力シート'!H19</f>
        <v>0</v>
      </c>
      <c r="O10" s="135"/>
      <c r="P10" s="135"/>
      <c r="Q10" s="135"/>
      <c r="R10" s="135"/>
      <c r="S10" s="135"/>
      <c r="T10" s="138"/>
      <c r="U10" s="139"/>
      <c r="V10" s="141"/>
      <c r="W10" s="142"/>
      <c r="X10" s="143"/>
    </row>
    <row r="11" spans="1:24" s="55" customFormat="1" ht="11.25" customHeight="1">
      <c r="A11" s="151">
        <v>2</v>
      </c>
      <c r="B11" s="145">
        <f>'個人入力シート'!I9</f>
        <v>0</v>
      </c>
      <c r="C11" s="146"/>
      <c r="D11" s="146"/>
      <c r="E11" s="146"/>
      <c r="F11" s="146"/>
      <c r="G11" s="147"/>
      <c r="H11" s="136">
        <f>'個人入力シート'!J9</f>
        <v>0</v>
      </c>
      <c r="I11" s="137"/>
      <c r="J11" s="136">
        <f>'個人入力シート'!K9</f>
        <v>0</v>
      </c>
      <c r="K11" s="140"/>
      <c r="L11" s="137"/>
      <c r="M11" s="152"/>
      <c r="N11" s="145">
        <f>'個人入力シート'!I20</f>
        <v>0</v>
      </c>
      <c r="O11" s="146"/>
      <c r="P11" s="146"/>
      <c r="Q11" s="146"/>
      <c r="R11" s="146"/>
      <c r="S11" s="147"/>
      <c r="T11" s="136">
        <f>'個人入力シート'!J20</f>
        <v>0</v>
      </c>
      <c r="U11" s="137"/>
      <c r="V11" s="141"/>
      <c r="W11" s="142"/>
      <c r="X11" s="143"/>
    </row>
    <row r="12" spans="1:24" s="55" customFormat="1" ht="16.5" customHeight="1">
      <c r="A12" s="153"/>
      <c r="B12" s="135">
        <f>'個人入力シート'!H9</f>
        <v>0</v>
      </c>
      <c r="C12" s="135"/>
      <c r="D12" s="135"/>
      <c r="E12" s="135"/>
      <c r="F12" s="135"/>
      <c r="G12" s="135"/>
      <c r="H12" s="138"/>
      <c r="I12" s="139"/>
      <c r="J12" s="138"/>
      <c r="K12" s="144"/>
      <c r="L12" s="139"/>
      <c r="M12" s="153"/>
      <c r="N12" s="135">
        <f>'個人入力シート'!H20</f>
        <v>0</v>
      </c>
      <c r="O12" s="135"/>
      <c r="P12" s="135"/>
      <c r="Q12" s="135"/>
      <c r="R12" s="135"/>
      <c r="S12" s="135"/>
      <c r="T12" s="138"/>
      <c r="U12" s="139"/>
      <c r="V12" s="138"/>
      <c r="W12" s="144"/>
      <c r="X12" s="139"/>
    </row>
    <row r="13" spans="1:24" s="55" customFormat="1" ht="11.25" customHeight="1">
      <c r="A13" s="151">
        <v>3</v>
      </c>
      <c r="B13" s="145">
        <f>'個人入力シート'!I10</f>
        <v>0</v>
      </c>
      <c r="C13" s="146"/>
      <c r="D13" s="146"/>
      <c r="E13" s="146"/>
      <c r="F13" s="146"/>
      <c r="G13" s="147"/>
      <c r="H13" s="136">
        <f>'個人入力シート'!J10</f>
        <v>0</v>
      </c>
      <c r="I13" s="137"/>
      <c r="J13" s="136">
        <f>'個人入力シート'!K10</f>
        <v>0</v>
      </c>
      <c r="K13" s="140"/>
      <c r="L13" s="137"/>
      <c r="M13" s="151">
        <v>2</v>
      </c>
      <c r="N13" s="145">
        <f>'個人入力シート'!I21</f>
        <v>0</v>
      </c>
      <c r="O13" s="146"/>
      <c r="P13" s="146"/>
      <c r="Q13" s="146"/>
      <c r="R13" s="146"/>
      <c r="S13" s="147"/>
      <c r="T13" s="136">
        <f>'個人入力シート'!J21</f>
        <v>0</v>
      </c>
      <c r="U13" s="137"/>
      <c r="V13" s="136">
        <f>'個人入力シート'!K21</f>
        <v>0</v>
      </c>
      <c r="W13" s="140"/>
      <c r="X13" s="137"/>
    </row>
    <row r="14" spans="1:24" s="55" customFormat="1" ht="16.5" customHeight="1">
      <c r="A14" s="153"/>
      <c r="B14" s="135">
        <f>'個人入力シート'!H10</f>
        <v>0</v>
      </c>
      <c r="C14" s="135"/>
      <c r="D14" s="135"/>
      <c r="E14" s="135"/>
      <c r="F14" s="135"/>
      <c r="G14" s="135"/>
      <c r="H14" s="138"/>
      <c r="I14" s="139"/>
      <c r="J14" s="138"/>
      <c r="K14" s="144"/>
      <c r="L14" s="139"/>
      <c r="M14" s="152"/>
      <c r="N14" s="135">
        <f>'個人入力シート'!H21</f>
        <v>0</v>
      </c>
      <c r="O14" s="135"/>
      <c r="P14" s="135"/>
      <c r="Q14" s="135"/>
      <c r="R14" s="135"/>
      <c r="S14" s="135"/>
      <c r="T14" s="138"/>
      <c r="U14" s="139"/>
      <c r="V14" s="141"/>
      <c r="W14" s="142"/>
      <c r="X14" s="143"/>
    </row>
    <row r="15" spans="1:24" s="55" customFormat="1" ht="11.25" customHeight="1">
      <c r="A15" s="151">
        <v>4</v>
      </c>
      <c r="B15" s="145">
        <f>'個人入力シート'!I11</f>
        <v>0</v>
      </c>
      <c r="C15" s="146"/>
      <c r="D15" s="146"/>
      <c r="E15" s="146"/>
      <c r="F15" s="146"/>
      <c r="G15" s="147"/>
      <c r="H15" s="136">
        <f>'個人入力シート'!J11</f>
        <v>0</v>
      </c>
      <c r="I15" s="137"/>
      <c r="J15" s="136">
        <f>'個人入力シート'!K11</f>
        <v>0</v>
      </c>
      <c r="K15" s="140"/>
      <c r="L15" s="137"/>
      <c r="M15" s="152"/>
      <c r="N15" s="145">
        <f>'個人入力シート'!I22</f>
        <v>0</v>
      </c>
      <c r="O15" s="146"/>
      <c r="P15" s="146"/>
      <c r="Q15" s="146"/>
      <c r="R15" s="146"/>
      <c r="S15" s="147"/>
      <c r="T15" s="136">
        <f>'個人入力シート'!J22</f>
        <v>0</v>
      </c>
      <c r="U15" s="137"/>
      <c r="V15" s="141"/>
      <c r="W15" s="142"/>
      <c r="X15" s="143"/>
    </row>
    <row r="16" spans="1:24" s="55" customFormat="1" ht="16.5" customHeight="1">
      <c r="A16" s="153"/>
      <c r="B16" s="135">
        <f>'個人入力シート'!H11</f>
        <v>0</v>
      </c>
      <c r="C16" s="135"/>
      <c r="D16" s="135"/>
      <c r="E16" s="135"/>
      <c r="F16" s="135"/>
      <c r="G16" s="135"/>
      <c r="H16" s="138"/>
      <c r="I16" s="139"/>
      <c r="J16" s="138"/>
      <c r="K16" s="144"/>
      <c r="L16" s="139"/>
      <c r="M16" s="153"/>
      <c r="N16" s="135">
        <f>'個人入力シート'!H22</f>
        <v>0</v>
      </c>
      <c r="O16" s="135"/>
      <c r="P16" s="135"/>
      <c r="Q16" s="135"/>
      <c r="R16" s="135"/>
      <c r="S16" s="135"/>
      <c r="T16" s="138"/>
      <c r="U16" s="139"/>
      <c r="V16" s="138"/>
      <c r="W16" s="144"/>
      <c r="X16" s="139"/>
    </row>
    <row r="17" spans="1:24" s="55" customFormat="1" ht="11.25" customHeight="1">
      <c r="A17" s="151">
        <v>5</v>
      </c>
      <c r="B17" s="145">
        <f>'個人入力シート'!I12</f>
        <v>0</v>
      </c>
      <c r="C17" s="146"/>
      <c r="D17" s="146"/>
      <c r="E17" s="146"/>
      <c r="F17" s="146"/>
      <c r="G17" s="147"/>
      <c r="H17" s="136">
        <f>'個人入力シート'!J12</f>
        <v>0</v>
      </c>
      <c r="I17" s="137"/>
      <c r="J17" s="136">
        <f>'個人入力シート'!K12</f>
        <v>0</v>
      </c>
      <c r="K17" s="140"/>
      <c r="L17" s="137"/>
      <c r="M17" s="151">
        <v>3</v>
      </c>
      <c r="N17" s="145">
        <f>'個人入力シート'!I23</f>
        <v>0</v>
      </c>
      <c r="O17" s="146"/>
      <c r="P17" s="146"/>
      <c r="Q17" s="146"/>
      <c r="R17" s="146"/>
      <c r="S17" s="147"/>
      <c r="T17" s="136">
        <f>'個人入力シート'!J23</f>
        <v>0</v>
      </c>
      <c r="U17" s="137"/>
      <c r="V17" s="136">
        <f>'個人入力シート'!K23</f>
        <v>0</v>
      </c>
      <c r="W17" s="140"/>
      <c r="X17" s="137"/>
    </row>
    <row r="18" spans="1:24" s="55" customFormat="1" ht="16.5" customHeight="1">
      <c r="A18" s="153"/>
      <c r="B18" s="135">
        <f>'個人入力シート'!H12</f>
        <v>0</v>
      </c>
      <c r="C18" s="135"/>
      <c r="D18" s="135"/>
      <c r="E18" s="135"/>
      <c r="F18" s="135"/>
      <c r="G18" s="135"/>
      <c r="H18" s="138"/>
      <c r="I18" s="139"/>
      <c r="J18" s="138"/>
      <c r="K18" s="144"/>
      <c r="L18" s="139"/>
      <c r="M18" s="152"/>
      <c r="N18" s="135">
        <f>'個人入力シート'!H23</f>
        <v>0</v>
      </c>
      <c r="O18" s="135"/>
      <c r="P18" s="135"/>
      <c r="Q18" s="135"/>
      <c r="R18" s="135"/>
      <c r="S18" s="135"/>
      <c r="T18" s="138"/>
      <c r="U18" s="139"/>
      <c r="V18" s="141"/>
      <c r="W18" s="142"/>
      <c r="X18" s="143"/>
    </row>
    <row r="19" spans="1:24" s="55" customFormat="1" ht="11.25" customHeight="1">
      <c r="A19" s="151">
        <v>6</v>
      </c>
      <c r="B19" s="145">
        <f>'個人入力シート'!I13</f>
        <v>0</v>
      </c>
      <c r="C19" s="146"/>
      <c r="D19" s="146"/>
      <c r="E19" s="146"/>
      <c r="F19" s="146"/>
      <c r="G19" s="147"/>
      <c r="H19" s="136">
        <f>'個人入力シート'!J13</f>
        <v>0</v>
      </c>
      <c r="I19" s="137"/>
      <c r="J19" s="136">
        <f>'個人入力シート'!K13</f>
        <v>0</v>
      </c>
      <c r="K19" s="140"/>
      <c r="L19" s="137"/>
      <c r="M19" s="152"/>
      <c r="N19" s="145">
        <f>'個人入力シート'!I24</f>
        <v>0</v>
      </c>
      <c r="O19" s="146"/>
      <c r="P19" s="146"/>
      <c r="Q19" s="146"/>
      <c r="R19" s="146"/>
      <c r="S19" s="147"/>
      <c r="T19" s="136">
        <f>'個人入力シート'!J24</f>
        <v>0</v>
      </c>
      <c r="U19" s="137"/>
      <c r="V19" s="141"/>
      <c r="W19" s="142"/>
      <c r="X19" s="143"/>
    </row>
    <row r="20" spans="1:24" s="55" customFormat="1" ht="16.5" customHeight="1">
      <c r="A20" s="153"/>
      <c r="B20" s="135">
        <f>'個人入力シート'!H13</f>
        <v>0</v>
      </c>
      <c r="C20" s="135"/>
      <c r="D20" s="135"/>
      <c r="E20" s="135"/>
      <c r="F20" s="135"/>
      <c r="G20" s="135"/>
      <c r="H20" s="138"/>
      <c r="I20" s="139"/>
      <c r="J20" s="138"/>
      <c r="K20" s="144"/>
      <c r="L20" s="139"/>
      <c r="M20" s="153"/>
      <c r="N20" s="135">
        <f>'個人入力シート'!H24</f>
        <v>0</v>
      </c>
      <c r="O20" s="135"/>
      <c r="P20" s="135"/>
      <c r="Q20" s="135"/>
      <c r="R20" s="135"/>
      <c r="S20" s="135"/>
      <c r="T20" s="138"/>
      <c r="U20" s="139"/>
      <c r="V20" s="138"/>
      <c r="W20" s="144"/>
      <c r="X20" s="139"/>
    </row>
    <row r="21" spans="1:24" s="55" customFormat="1" ht="12" customHeight="1">
      <c r="A21" s="151">
        <v>7</v>
      </c>
      <c r="B21" s="145">
        <f>'個人入力シート'!I14</f>
        <v>0</v>
      </c>
      <c r="C21" s="146"/>
      <c r="D21" s="146"/>
      <c r="E21" s="146"/>
      <c r="F21" s="146"/>
      <c r="G21" s="147"/>
      <c r="H21" s="136">
        <f>'個人入力シート'!J14</f>
        <v>0</v>
      </c>
      <c r="I21" s="137"/>
      <c r="J21" s="136">
        <f>'個人入力シート'!K14</f>
        <v>0</v>
      </c>
      <c r="K21" s="140"/>
      <c r="L21" s="137"/>
      <c r="M21" s="151">
        <v>4</v>
      </c>
      <c r="N21" s="145">
        <f>'個人入力シート'!I25</f>
        <v>0</v>
      </c>
      <c r="O21" s="146"/>
      <c r="P21" s="146"/>
      <c r="Q21" s="146"/>
      <c r="R21" s="146"/>
      <c r="S21" s="147"/>
      <c r="T21" s="136">
        <f>'個人入力シート'!J25</f>
        <v>0</v>
      </c>
      <c r="U21" s="137"/>
      <c r="V21" s="136">
        <f>'個人入力シート'!K25</f>
        <v>0</v>
      </c>
      <c r="W21" s="140"/>
      <c r="X21" s="137"/>
    </row>
    <row r="22" spans="1:24" s="55" customFormat="1" ht="16.5" customHeight="1">
      <c r="A22" s="153"/>
      <c r="B22" s="135">
        <f>'個人入力シート'!H14</f>
        <v>0</v>
      </c>
      <c r="C22" s="135"/>
      <c r="D22" s="135"/>
      <c r="E22" s="135"/>
      <c r="F22" s="135"/>
      <c r="G22" s="135"/>
      <c r="H22" s="138"/>
      <c r="I22" s="139"/>
      <c r="J22" s="138"/>
      <c r="K22" s="144"/>
      <c r="L22" s="139"/>
      <c r="M22" s="152"/>
      <c r="N22" s="135">
        <f>'個人入力シート'!H25</f>
        <v>0</v>
      </c>
      <c r="O22" s="135"/>
      <c r="P22" s="135"/>
      <c r="Q22" s="135"/>
      <c r="R22" s="135"/>
      <c r="S22" s="135"/>
      <c r="T22" s="138"/>
      <c r="U22" s="139"/>
      <c r="V22" s="141"/>
      <c r="W22" s="142"/>
      <c r="X22" s="143"/>
    </row>
    <row r="23" spans="1:24" s="55" customFormat="1" ht="11.25" customHeight="1">
      <c r="A23" s="151">
        <v>8</v>
      </c>
      <c r="B23" s="145">
        <f>'個人入力シート'!I15</f>
        <v>0</v>
      </c>
      <c r="C23" s="146"/>
      <c r="D23" s="146"/>
      <c r="E23" s="146"/>
      <c r="F23" s="146"/>
      <c r="G23" s="147"/>
      <c r="H23" s="136">
        <f>'個人入力シート'!J15</f>
        <v>0</v>
      </c>
      <c r="I23" s="137"/>
      <c r="J23" s="136">
        <f>'個人入力シート'!K15</f>
        <v>0</v>
      </c>
      <c r="K23" s="140"/>
      <c r="L23" s="137"/>
      <c r="M23" s="152"/>
      <c r="N23" s="145">
        <f>'個人入力シート'!I26</f>
        <v>0</v>
      </c>
      <c r="O23" s="146"/>
      <c r="P23" s="146"/>
      <c r="Q23" s="146"/>
      <c r="R23" s="146"/>
      <c r="S23" s="147"/>
      <c r="T23" s="136">
        <f>'個人入力シート'!J26</f>
        <v>0</v>
      </c>
      <c r="U23" s="137"/>
      <c r="V23" s="141"/>
      <c r="W23" s="142"/>
      <c r="X23" s="143"/>
    </row>
    <row r="24" spans="1:24" s="55" customFormat="1" ht="16.5" customHeight="1">
      <c r="A24" s="153"/>
      <c r="B24" s="135">
        <f>'個人入力シート'!H15</f>
        <v>0</v>
      </c>
      <c r="C24" s="135"/>
      <c r="D24" s="135"/>
      <c r="E24" s="135"/>
      <c r="F24" s="135"/>
      <c r="G24" s="135"/>
      <c r="H24" s="138"/>
      <c r="I24" s="139"/>
      <c r="J24" s="138"/>
      <c r="K24" s="144"/>
      <c r="L24" s="139"/>
      <c r="M24" s="153"/>
      <c r="N24" s="135">
        <f>'個人入力シート'!H26</f>
        <v>0</v>
      </c>
      <c r="O24" s="135"/>
      <c r="P24" s="135"/>
      <c r="Q24" s="135"/>
      <c r="R24" s="135"/>
      <c r="S24" s="135"/>
      <c r="T24" s="138"/>
      <c r="U24" s="139"/>
      <c r="V24" s="138"/>
      <c r="W24" s="144"/>
      <c r="X24" s="139"/>
    </row>
    <row r="25" spans="1:24" s="55" customFormat="1" ht="11.25" customHeight="1">
      <c r="A25" s="101"/>
      <c r="B25" s="102"/>
      <c r="C25" s="102"/>
      <c r="D25" s="102"/>
      <c r="E25" s="102"/>
      <c r="F25" s="102"/>
      <c r="G25" s="102"/>
      <c r="H25" s="101"/>
      <c r="I25" s="101"/>
      <c r="J25" s="101"/>
      <c r="K25" s="101"/>
      <c r="L25" s="103"/>
      <c r="M25" s="151">
        <v>5</v>
      </c>
      <c r="N25" s="145">
        <f>'個人入力シート'!I27</f>
        <v>0</v>
      </c>
      <c r="O25" s="146"/>
      <c r="P25" s="146"/>
      <c r="Q25" s="146"/>
      <c r="R25" s="146"/>
      <c r="S25" s="147"/>
      <c r="T25" s="136">
        <f>'個人入力シート'!J27</f>
        <v>0</v>
      </c>
      <c r="U25" s="137"/>
      <c r="V25" s="136">
        <f>'個人入力シート'!K27</f>
        <v>0</v>
      </c>
      <c r="W25" s="140"/>
      <c r="X25" s="137"/>
    </row>
    <row r="26" spans="1:24" s="55" customFormat="1" ht="16.5" customHeight="1">
      <c r="A26" s="104"/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5"/>
      <c r="M26" s="152"/>
      <c r="N26" s="135">
        <f>'個人入力シート'!H27</f>
        <v>0</v>
      </c>
      <c r="O26" s="135"/>
      <c r="P26" s="135"/>
      <c r="Q26" s="135"/>
      <c r="R26" s="135"/>
      <c r="S26" s="135"/>
      <c r="T26" s="138"/>
      <c r="U26" s="139"/>
      <c r="V26" s="141"/>
      <c r="W26" s="142"/>
      <c r="X26" s="143"/>
    </row>
    <row r="27" spans="1:24" s="55" customFormat="1" ht="11.25" customHeight="1">
      <c r="A27" s="104"/>
      <c r="B27" s="106"/>
      <c r="C27" s="106"/>
      <c r="D27" s="106"/>
      <c r="E27" s="106"/>
      <c r="F27" s="106"/>
      <c r="G27" s="106"/>
      <c r="H27" s="104"/>
      <c r="I27" s="104"/>
      <c r="J27" s="104"/>
      <c r="K27" s="104"/>
      <c r="L27" s="105"/>
      <c r="M27" s="152"/>
      <c r="N27" s="145">
        <f>'個人入力シート'!I28</f>
        <v>0</v>
      </c>
      <c r="O27" s="146"/>
      <c r="P27" s="146"/>
      <c r="Q27" s="146"/>
      <c r="R27" s="146"/>
      <c r="S27" s="147"/>
      <c r="T27" s="136">
        <f>'個人入力シート'!J28</f>
        <v>0</v>
      </c>
      <c r="U27" s="137"/>
      <c r="V27" s="141"/>
      <c r="W27" s="142"/>
      <c r="X27" s="143"/>
    </row>
    <row r="28" spans="1:24" s="55" customFormat="1" ht="16.5" customHeight="1">
      <c r="A28" s="104"/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5"/>
      <c r="M28" s="153"/>
      <c r="N28" s="135">
        <f>'個人入力シート'!H28</f>
        <v>0</v>
      </c>
      <c r="O28" s="135"/>
      <c r="P28" s="135"/>
      <c r="Q28" s="135"/>
      <c r="R28" s="135"/>
      <c r="S28" s="135"/>
      <c r="T28" s="138"/>
      <c r="U28" s="139"/>
      <c r="V28" s="138"/>
      <c r="W28" s="144"/>
      <c r="X28" s="139"/>
    </row>
    <row r="29" spans="1:24" s="55" customFormat="1" ht="16.5" customHeight="1">
      <c r="A29" s="157" t="s">
        <v>3</v>
      </c>
      <c r="B29" s="157"/>
      <c r="C29" s="157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</row>
    <row r="30" spans="1:24" s="55" customFormat="1" ht="16.5" customHeight="1">
      <c r="A30" s="148" t="s">
        <v>6</v>
      </c>
      <c r="B30" s="149"/>
      <c r="C30" s="149"/>
      <c r="D30" s="150"/>
      <c r="E30" s="154">
        <f>'団体入力シート'!B19</f>
        <v>0</v>
      </c>
      <c r="F30" s="155"/>
      <c r="G30" s="155"/>
      <c r="H30" s="155"/>
      <c r="I30" s="155"/>
      <c r="J30" s="155"/>
      <c r="K30" s="155"/>
      <c r="L30" s="156"/>
      <c r="M30" s="148" t="s">
        <v>7</v>
      </c>
      <c r="N30" s="149"/>
      <c r="O30" s="149"/>
      <c r="P30" s="150"/>
      <c r="Q30" s="154">
        <f>'団体入力シート'!B20</f>
        <v>0</v>
      </c>
      <c r="R30" s="155"/>
      <c r="S30" s="155"/>
      <c r="T30" s="155"/>
      <c r="U30" s="155"/>
      <c r="V30" s="155"/>
      <c r="W30" s="155"/>
      <c r="X30" s="156"/>
    </row>
    <row r="31" spans="1:24" s="55" customFormat="1" ht="16.5" customHeight="1">
      <c r="A31" s="154" t="s">
        <v>14</v>
      </c>
      <c r="B31" s="155"/>
      <c r="C31" s="155"/>
      <c r="D31" s="156"/>
      <c r="E31" s="155">
        <f>'団体入力シート'!C19</f>
        <v>0</v>
      </c>
      <c r="F31" s="155"/>
      <c r="G31" s="155"/>
      <c r="H31" s="155"/>
      <c r="I31" s="155"/>
      <c r="J31" s="155"/>
      <c r="K31" s="155"/>
      <c r="L31" s="156"/>
      <c r="M31" s="154" t="s">
        <v>14</v>
      </c>
      <c r="N31" s="155"/>
      <c r="O31" s="155"/>
      <c r="P31" s="156"/>
      <c r="Q31" s="154">
        <f>'団体入力シート'!C20</f>
        <v>0</v>
      </c>
      <c r="R31" s="155"/>
      <c r="S31" s="155"/>
      <c r="T31" s="155"/>
      <c r="U31" s="155"/>
      <c r="V31" s="155"/>
      <c r="W31" s="155"/>
      <c r="X31" s="156"/>
    </row>
    <row r="32" spans="1:24" s="55" customFormat="1" ht="16.5" customHeight="1">
      <c r="A32" s="56" t="s">
        <v>4</v>
      </c>
      <c r="B32" s="135" t="s">
        <v>15</v>
      </c>
      <c r="C32" s="135"/>
      <c r="D32" s="135"/>
      <c r="E32" s="135"/>
      <c r="F32" s="135"/>
      <c r="G32" s="135"/>
      <c r="H32" s="135"/>
      <c r="I32" s="135"/>
      <c r="J32" s="135"/>
      <c r="K32" s="135" t="s">
        <v>2</v>
      </c>
      <c r="L32" s="135"/>
      <c r="M32" s="56" t="s">
        <v>4</v>
      </c>
      <c r="N32" s="135" t="s">
        <v>15</v>
      </c>
      <c r="O32" s="135"/>
      <c r="P32" s="135"/>
      <c r="Q32" s="135"/>
      <c r="R32" s="135"/>
      <c r="S32" s="135"/>
      <c r="T32" s="135"/>
      <c r="U32" s="135"/>
      <c r="V32" s="135"/>
      <c r="W32" s="135" t="s">
        <v>2</v>
      </c>
      <c r="X32" s="135"/>
    </row>
    <row r="33" spans="1:24" s="55" customFormat="1" ht="16.5" customHeight="1">
      <c r="A33" s="56">
        <v>1</v>
      </c>
      <c r="B33" s="154">
        <f>'団体入力シート'!D19</f>
        <v>0</v>
      </c>
      <c r="C33" s="155"/>
      <c r="D33" s="155"/>
      <c r="E33" s="155"/>
      <c r="F33" s="155"/>
      <c r="G33" s="155"/>
      <c r="H33" s="155"/>
      <c r="I33" s="155"/>
      <c r="J33" s="156"/>
      <c r="K33" s="135">
        <f>'団体入力シート'!E19</f>
        <v>0</v>
      </c>
      <c r="L33" s="135"/>
      <c r="M33" s="56">
        <v>1</v>
      </c>
      <c r="N33" s="135">
        <f>'団体入力シート'!D20</f>
        <v>0</v>
      </c>
      <c r="O33" s="135"/>
      <c r="P33" s="135"/>
      <c r="Q33" s="135"/>
      <c r="R33" s="135"/>
      <c r="S33" s="135"/>
      <c r="T33" s="135"/>
      <c r="U33" s="135"/>
      <c r="V33" s="135"/>
      <c r="W33" s="135">
        <f>'団体入力シート'!E20</f>
        <v>0</v>
      </c>
      <c r="X33" s="135"/>
    </row>
    <row r="34" spans="1:24" s="55" customFormat="1" ht="16.5" customHeight="1">
      <c r="A34" s="56">
        <v>2</v>
      </c>
      <c r="B34" s="154">
        <f>'団体入力シート'!F19</f>
        <v>0</v>
      </c>
      <c r="C34" s="155"/>
      <c r="D34" s="155"/>
      <c r="E34" s="155"/>
      <c r="F34" s="155"/>
      <c r="G34" s="155"/>
      <c r="H34" s="155"/>
      <c r="I34" s="155"/>
      <c r="J34" s="156"/>
      <c r="K34" s="135">
        <f>'団体入力シート'!G19</f>
        <v>0</v>
      </c>
      <c r="L34" s="135"/>
      <c r="M34" s="56">
        <v>2</v>
      </c>
      <c r="N34" s="135">
        <f>'団体入力シート'!F20</f>
        <v>0</v>
      </c>
      <c r="O34" s="135"/>
      <c r="P34" s="135"/>
      <c r="Q34" s="135"/>
      <c r="R34" s="135"/>
      <c r="S34" s="135"/>
      <c r="T34" s="135"/>
      <c r="U34" s="135"/>
      <c r="V34" s="135"/>
      <c r="W34" s="135">
        <f>'団体入力シート'!G20</f>
        <v>0</v>
      </c>
      <c r="X34" s="135"/>
    </row>
    <row r="35" spans="1:24" s="55" customFormat="1" ht="16.5" customHeight="1">
      <c r="A35" s="56">
        <v>3</v>
      </c>
      <c r="B35" s="154">
        <f>'団体入力シート'!H19</f>
        <v>0</v>
      </c>
      <c r="C35" s="155"/>
      <c r="D35" s="155"/>
      <c r="E35" s="155"/>
      <c r="F35" s="155"/>
      <c r="G35" s="155"/>
      <c r="H35" s="155"/>
      <c r="I35" s="155"/>
      <c r="J35" s="156"/>
      <c r="K35" s="135">
        <f>'団体入力シート'!I19</f>
        <v>0</v>
      </c>
      <c r="L35" s="135"/>
      <c r="M35" s="56">
        <v>3</v>
      </c>
      <c r="N35" s="135">
        <f>'団体入力シート'!H20</f>
        <v>0</v>
      </c>
      <c r="O35" s="135"/>
      <c r="P35" s="135"/>
      <c r="Q35" s="135"/>
      <c r="R35" s="135"/>
      <c r="S35" s="135"/>
      <c r="T35" s="135"/>
      <c r="U35" s="135"/>
      <c r="V35" s="135"/>
      <c r="W35" s="135">
        <f>'団体入力シート'!I20</f>
        <v>0</v>
      </c>
      <c r="X35" s="135"/>
    </row>
    <row r="36" spans="1:24" s="55" customFormat="1" ht="16.5" customHeight="1">
      <c r="A36" s="56">
        <v>4</v>
      </c>
      <c r="B36" s="154">
        <f>'団体入力シート'!J19</f>
        <v>0</v>
      </c>
      <c r="C36" s="155"/>
      <c r="D36" s="155"/>
      <c r="E36" s="155"/>
      <c r="F36" s="155"/>
      <c r="G36" s="155"/>
      <c r="H36" s="155"/>
      <c r="I36" s="155"/>
      <c r="J36" s="156"/>
      <c r="K36" s="135">
        <f>'団体入力シート'!K19</f>
        <v>0</v>
      </c>
      <c r="L36" s="135"/>
      <c r="M36" s="56">
        <v>4</v>
      </c>
      <c r="N36" s="135">
        <f>'団体入力シート'!J20</f>
        <v>0</v>
      </c>
      <c r="O36" s="135"/>
      <c r="P36" s="135"/>
      <c r="Q36" s="135"/>
      <c r="R36" s="135"/>
      <c r="S36" s="135"/>
      <c r="T36" s="135"/>
      <c r="U36" s="135"/>
      <c r="V36" s="135"/>
      <c r="W36" s="135">
        <f>'団体入力シート'!K20</f>
        <v>0</v>
      </c>
      <c r="X36" s="135"/>
    </row>
    <row r="37" spans="1:24" s="55" customFormat="1" ht="16.5" customHeight="1">
      <c r="A37" s="56">
        <v>5</v>
      </c>
      <c r="B37" s="154">
        <f>'団体入力シート'!L19</f>
        <v>0</v>
      </c>
      <c r="C37" s="155"/>
      <c r="D37" s="155"/>
      <c r="E37" s="155"/>
      <c r="F37" s="155"/>
      <c r="G37" s="155"/>
      <c r="H37" s="155"/>
      <c r="I37" s="155"/>
      <c r="J37" s="156"/>
      <c r="K37" s="135">
        <f>'団体入力シート'!M19</f>
        <v>0</v>
      </c>
      <c r="L37" s="135"/>
      <c r="M37" s="56">
        <v>5</v>
      </c>
      <c r="N37" s="135">
        <f>'団体入力シート'!L20</f>
        <v>0</v>
      </c>
      <c r="O37" s="135"/>
      <c r="P37" s="135"/>
      <c r="Q37" s="135"/>
      <c r="R37" s="135"/>
      <c r="S37" s="135"/>
      <c r="T37" s="135"/>
      <c r="U37" s="135"/>
      <c r="V37" s="135"/>
      <c r="W37" s="135">
        <f>'団体入力シート'!M20</f>
        <v>0</v>
      </c>
      <c r="X37" s="135"/>
    </row>
    <row r="38" spans="1:24" s="55" customFormat="1" ht="16.5" customHeight="1">
      <c r="A38" s="148" t="s">
        <v>8</v>
      </c>
      <c r="B38" s="149"/>
      <c r="C38" s="149"/>
      <c r="D38" s="150"/>
      <c r="E38" s="154">
        <f>'団体入力シート'!B21</f>
        <v>0</v>
      </c>
      <c r="F38" s="155"/>
      <c r="G38" s="155"/>
      <c r="H38" s="155"/>
      <c r="I38" s="155"/>
      <c r="J38" s="155"/>
      <c r="K38" s="155"/>
      <c r="L38" s="156"/>
      <c r="M38" s="148" t="s">
        <v>9</v>
      </c>
      <c r="N38" s="149"/>
      <c r="O38" s="149"/>
      <c r="P38" s="150"/>
      <c r="Q38" s="154">
        <f>'団体入力シート'!B22</f>
        <v>0</v>
      </c>
      <c r="R38" s="155"/>
      <c r="S38" s="155"/>
      <c r="T38" s="155"/>
      <c r="U38" s="155"/>
      <c r="V38" s="155"/>
      <c r="W38" s="155"/>
      <c r="X38" s="156"/>
    </row>
    <row r="39" spans="1:24" s="55" customFormat="1" ht="16.5" customHeight="1">
      <c r="A39" s="154" t="s">
        <v>14</v>
      </c>
      <c r="B39" s="155"/>
      <c r="C39" s="155"/>
      <c r="D39" s="156"/>
      <c r="E39" s="155">
        <f>'団体入力シート'!C21</f>
        <v>0</v>
      </c>
      <c r="F39" s="155"/>
      <c r="G39" s="155"/>
      <c r="H39" s="155"/>
      <c r="I39" s="155"/>
      <c r="J39" s="155"/>
      <c r="K39" s="155"/>
      <c r="L39" s="156"/>
      <c r="M39" s="154" t="s">
        <v>14</v>
      </c>
      <c r="N39" s="155"/>
      <c r="O39" s="155"/>
      <c r="P39" s="156"/>
      <c r="Q39" s="155">
        <f>'団体入力シート'!C22</f>
        <v>0</v>
      </c>
      <c r="R39" s="155"/>
      <c r="S39" s="155"/>
      <c r="T39" s="155"/>
      <c r="U39" s="155"/>
      <c r="V39" s="155"/>
      <c r="W39" s="155"/>
      <c r="X39" s="156"/>
    </row>
    <row r="40" spans="1:24" s="55" customFormat="1" ht="16.5" customHeight="1">
      <c r="A40" s="56" t="s">
        <v>4</v>
      </c>
      <c r="B40" s="135" t="s">
        <v>15</v>
      </c>
      <c r="C40" s="135"/>
      <c r="D40" s="135"/>
      <c r="E40" s="135"/>
      <c r="F40" s="135"/>
      <c r="G40" s="135"/>
      <c r="H40" s="135"/>
      <c r="I40" s="135"/>
      <c r="J40" s="135"/>
      <c r="K40" s="135" t="s">
        <v>2</v>
      </c>
      <c r="L40" s="135"/>
      <c r="M40" s="56" t="s">
        <v>4</v>
      </c>
      <c r="N40" s="135" t="s">
        <v>15</v>
      </c>
      <c r="O40" s="135"/>
      <c r="P40" s="135"/>
      <c r="Q40" s="135"/>
      <c r="R40" s="135"/>
      <c r="S40" s="135"/>
      <c r="T40" s="135"/>
      <c r="U40" s="135"/>
      <c r="V40" s="135"/>
      <c r="W40" s="135" t="s">
        <v>2</v>
      </c>
      <c r="X40" s="135"/>
    </row>
    <row r="41" spans="1:24" s="55" customFormat="1" ht="16.5" customHeight="1">
      <c r="A41" s="56">
        <v>1</v>
      </c>
      <c r="B41" s="135">
        <f>'団体入力シート'!D21</f>
        <v>0</v>
      </c>
      <c r="C41" s="135"/>
      <c r="D41" s="135"/>
      <c r="E41" s="135"/>
      <c r="F41" s="135"/>
      <c r="G41" s="135"/>
      <c r="H41" s="135"/>
      <c r="I41" s="135"/>
      <c r="J41" s="135"/>
      <c r="K41" s="135">
        <f>'団体入力シート'!E21</f>
        <v>0</v>
      </c>
      <c r="L41" s="135"/>
      <c r="M41" s="56">
        <v>1</v>
      </c>
      <c r="N41" s="135">
        <f>'団体入力シート'!D22</f>
        <v>0</v>
      </c>
      <c r="O41" s="135"/>
      <c r="P41" s="135"/>
      <c r="Q41" s="135"/>
      <c r="R41" s="135"/>
      <c r="S41" s="135"/>
      <c r="T41" s="135"/>
      <c r="U41" s="135"/>
      <c r="V41" s="135"/>
      <c r="W41" s="135">
        <f>'団体入力シート'!E22</f>
        <v>0</v>
      </c>
      <c r="X41" s="135"/>
    </row>
    <row r="42" spans="1:24" s="55" customFormat="1" ht="16.5" customHeight="1">
      <c r="A42" s="56">
        <v>2</v>
      </c>
      <c r="B42" s="135">
        <f>'団体入力シート'!F21</f>
        <v>0</v>
      </c>
      <c r="C42" s="135"/>
      <c r="D42" s="135"/>
      <c r="E42" s="135"/>
      <c r="F42" s="135"/>
      <c r="G42" s="135"/>
      <c r="H42" s="135"/>
      <c r="I42" s="135"/>
      <c r="J42" s="135"/>
      <c r="K42" s="135">
        <f>'団体入力シート'!G21</f>
        <v>0</v>
      </c>
      <c r="L42" s="135"/>
      <c r="M42" s="56">
        <v>2</v>
      </c>
      <c r="N42" s="135">
        <f>'団体入力シート'!F22</f>
        <v>0</v>
      </c>
      <c r="O42" s="135"/>
      <c r="P42" s="135"/>
      <c r="Q42" s="135"/>
      <c r="R42" s="135"/>
      <c r="S42" s="135"/>
      <c r="T42" s="135"/>
      <c r="U42" s="135"/>
      <c r="V42" s="135"/>
      <c r="W42" s="135">
        <f>'団体入力シート'!G22</f>
        <v>0</v>
      </c>
      <c r="X42" s="135"/>
    </row>
    <row r="43" spans="1:24" s="55" customFormat="1" ht="16.5" customHeight="1">
      <c r="A43" s="56">
        <v>3</v>
      </c>
      <c r="B43" s="135">
        <f>'団体入力シート'!H21</f>
        <v>0</v>
      </c>
      <c r="C43" s="135"/>
      <c r="D43" s="135"/>
      <c r="E43" s="135"/>
      <c r="F43" s="135"/>
      <c r="G43" s="135"/>
      <c r="H43" s="135"/>
      <c r="I43" s="135"/>
      <c r="J43" s="135"/>
      <c r="K43" s="135">
        <f>'団体入力シート'!I21</f>
        <v>0</v>
      </c>
      <c r="L43" s="135"/>
      <c r="M43" s="56">
        <v>3</v>
      </c>
      <c r="N43" s="135">
        <f>'団体入力シート'!H22</f>
        <v>0</v>
      </c>
      <c r="O43" s="135"/>
      <c r="P43" s="135"/>
      <c r="Q43" s="135"/>
      <c r="R43" s="135"/>
      <c r="S43" s="135"/>
      <c r="T43" s="135"/>
      <c r="U43" s="135"/>
      <c r="V43" s="135"/>
      <c r="W43" s="135">
        <f>'団体入力シート'!I22</f>
        <v>0</v>
      </c>
      <c r="X43" s="135"/>
    </row>
    <row r="44" spans="1:24" s="55" customFormat="1" ht="16.5" customHeight="1">
      <c r="A44" s="56">
        <v>4</v>
      </c>
      <c r="B44" s="135">
        <f>'団体入力シート'!J21</f>
        <v>0</v>
      </c>
      <c r="C44" s="135"/>
      <c r="D44" s="135"/>
      <c r="E44" s="135"/>
      <c r="F44" s="135"/>
      <c r="G44" s="135"/>
      <c r="H44" s="135"/>
      <c r="I44" s="135"/>
      <c r="J44" s="135"/>
      <c r="K44" s="135">
        <f>'団体入力シート'!K21</f>
        <v>0</v>
      </c>
      <c r="L44" s="135"/>
      <c r="M44" s="56">
        <v>4</v>
      </c>
      <c r="N44" s="135">
        <f>'団体入力シート'!J22</f>
        <v>0</v>
      </c>
      <c r="O44" s="135"/>
      <c r="P44" s="135"/>
      <c r="Q44" s="135"/>
      <c r="R44" s="135"/>
      <c r="S44" s="135"/>
      <c r="T44" s="135"/>
      <c r="U44" s="135"/>
      <c r="V44" s="135"/>
      <c r="W44" s="135">
        <f>'団体入力シート'!K22</f>
        <v>0</v>
      </c>
      <c r="X44" s="135"/>
    </row>
    <row r="45" spans="1:24" s="55" customFormat="1" ht="16.5" customHeight="1">
      <c r="A45" s="56">
        <v>5</v>
      </c>
      <c r="B45" s="135">
        <f>'団体入力シート'!L21</f>
        <v>0</v>
      </c>
      <c r="C45" s="135"/>
      <c r="D45" s="135"/>
      <c r="E45" s="135"/>
      <c r="F45" s="135"/>
      <c r="G45" s="135"/>
      <c r="H45" s="135"/>
      <c r="I45" s="135"/>
      <c r="J45" s="135"/>
      <c r="K45" s="135">
        <f>'団体入力シート'!M21</f>
        <v>0</v>
      </c>
      <c r="L45" s="135"/>
      <c r="M45" s="56">
        <v>5</v>
      </c>
      <c r="N45" s="135">
        <f>'団体入力シート'!L22</f>
        <v>0</v>
      </c>
      <c r="O45" s="135"/>
      <c r="P45" s="135"/>
      <c r="Q45" s="135"/>
      <c r="R45" s="135"/>
      <c r="S45" s="135"/>
      <c r="T45" s="135"/>
      <c r="U45" s="135"/>
      <c r="V45" s="135"/>
      <c r="W45" s="135">
        <f>'団体入力シート'!M22</f>
        <v>0</v>
      </c>
      <c r="X45" s="135"/>
    </row>
    <row r="46" spans="1:24" s="55" customFormat="1" ht="16.5" customHeight="1">
      <c r="A46" s="162" t="s">
        <v>25</v>
      </c>
      <c r="B46" s="149"/>
      <c r="C46" s="149"/>
      <c r="D46" s="150"/>
      <c r="E46" s="154">
        <f>'団体入力シート'!B23</f>
        <v>0</v>
      </c>
      <c r="F46" s="155"/>
      <c r="G46" s="155"/>
      <c r="H46" s="155"/>
      <c r="I46" s="155"/>
      <c r="J46" s="155"/>
      <c r="K46" s="155"/>
      <c r="L46" s="156"/>
      <c r="M46" s="60"/>
      <c r="N46" s="61"/>
      <c r="O46" s="61"/>
      <c r="P46" s="61"/>
      <c r="Q46" s="57"/>
      <c r="R46" s="57"/>
      <c r="S46" s="57"/>
      <c r="T46" s="57"/>
      <c r="U46" s="57"/>
      <c r="V46" s="57"/>
      <c r="W46" s="57"/>
      <c r="X46" s="57"/>
    </row>
    <row r="47" spans="1:24" s="55" customFormat="1" ht="16.5" customHeight="1">
      <c r="A47" s="154" t="s">
        <v>14</v>
      </c>
      <c r="B47" s="155"/>
      <c r="C47" s="155"/>
      <c r="D47" s="156"/>
      <c r="E47" s="155">
        <f>'団体入力シート'!C23</f>
        <v>0</v>
      </c>
      <c r="F47" s="155"/>
      <c r="G47" s="155"/>
      <c r="H47" s="155"/>
      <c r="I47" s="155"/>
      <c r="J47" s="155"/>
      <c r="K47" s="155"/>
      <c r="L47" s="156"/>
      <c r="M47" s="58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</row>
    <row r="48" spans="1:24" s="55" customFormat="1" ht="16.5" customHeight="1">
      <c r="A48" s="56" t="s">
        <v>4</v>
      </c>
      <c r="B48" s="135" t="s">
        <v>15</v>
      </c>
      <c r="C48" s="135"/>
      <c r="D48" s="135"/>
      <c r="E48" s="135"/>
      <c r="F48" s="135"/>
      <c r="G48" s="135"/>
      <c r="H48" s="135"/>
      <c r="I48" s="135"/>
      <c r="J48" s="135"/>
      <c r="K48" s="135" t="s">
        <v>2</v>
      </c>
      <c r="L48" s="135"/>
      <c r="M48" s="58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</row>
    <row r="49" spans="1:24" s="55" customFormat="1" ht="16.5" customHeight="1">
      <c r="A49" s="56">
        <v>1</v>
      </c>
      <c r="B49" s="135">
        <f>'団体入力シート'!D23</f>
        <v>0</v>
      </c>
      <c r="C49" s="135"/>
      <c r="D49" s="135"/>
      <c r="E49" s="135"/>
      <c r="F49" s="135"/>
      <c r="G49" s="135"/>
      <c r="H49" s="135"/>
      <c r="I49" s="135"/>
      <c r="J49" s="135"/>
      <c r="K49" s="135">
        <f>'団体入力シート'!E23</f>
        <v>0</v>
      </c>
      <c r="L49" s="135"/>
      <c r="M49" s="58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</row>
    <row r="50" spans="1:24" s="55" customFormat="1" ht="16.5" customHeight="1">
      <c r="A50" s="56">
        <v>2</v>
      </c>
      <c r="B50" s="135">
        <f>'団体入力シート'!F23</f>
        <v>0</v>
      </c>
      <c r="C50" s="135"/>
      <c r="D50" s="135"/>
      <c r="E50" s="135"/>
      <c r="F50" s="135"/>
      <c r="G50" s="135"/>
      <c r="H50" s="135"/>
      <c r="I50" s="135"/>
      <c r="J50" s="135"/>
      <c r="K50" s="135">
        <f>'団体入力シート'!G23</f>
        <v>0</v>
      </c>
      <c r="L50" s="135"/>
      <c r="M50" s="58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</row>
    <row r="51" spans="1:24" s="55" customFormat="1" ht="16.5" customHeight="1">
      <c r="A51" s="56">
        <v>3</v>
      </c>
      <c r="B51" s="135">
        <f>'団体入力シート'!H23</f>
        <v>0</v>
      </c>
      <c r="C51" s="135"/>
      <c r="D51" s="135"/>
      <c r="E51" s="135"/>
      <c r="F51" s="135"/>
      <c r="G51" s="135"/>
      <c r="H51" s="135"/>
      <c r="I51" s="135"/>
      <c r="J51" s="135"/>
      <c r="K51" s="135">
        <f>'団体入力シート'!I23</f>
        <v>0</v>
      </c>
      <c r="L51" s="135"/>
      <c r="M51" s="58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</row>
    <row r="52" spans="1:24" s="55" customFormat="1" ht="16.5" customHeight="1">
      <c r="A52" s="56">
        <v>4</v>
      </c>
      <c r="B52" s="135">
        <f>'団体入力シート'!J23</f>
        <v>0</v>
      </c>
      <c r="C52" s="135"/>
      <c r="D52" s="135"/>
      <c r="E52" s="135"/>
      <c r="F52" s="135"/>
      <c r="G52" s="135"/>
      <c r="H52" s="135"/>
      <c r="I52" s="135"/>
      <c r="J52" s="135"/>
      <c r="K52" s="135">
        <f>'団体入力シート'!K23</f>
        <v>0</v>
      </c>
      <c r="L52" s="135"/>
      <c r="M52" s="58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</row>
    <row r="53" spans="1:24" s="55" customFormat="1" ht="16.5" customHeight="1">
      <c r="A53" s="56">
        <v>5</v>
      </c>
      <c r="B53" s="135">
        <f>'団体入力シート'!L23</f>
        <v>0</v>
      </c>
      <c r="C53" s="135"/>
      <c r="D53" s="135"/>
      <c r="E53" s="135"/>
      <c r="F53" s="135"/>
      <c r="G53" s="135"/>
      <c r="H53" s="135"/>
      <c r="I53" s="135"/>
      <c r="J53" s="135"/>
      <c r="K53" s="135">
        <f>'団体入力シート'!M23</f>
        <v>0</v>
      </c>
      <c r="L53" s="135"/>
      <c r="M53" s="58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</row>
  </sheetData>
  <sheetProtection password="DB41" sheet="1"/>
  <mergeCells count="184">
    <mergeCell ref="B48:J48"/>
    <mergeCell ref="K48:L48"/>
    <mergeCell ref="B53:J53"/>
    <mergeCell ref="K53:L53"/>
    <mergeCell ref="B51:J51"/>
    <mergeCell ref="K51:L51"/>
    <mergeCell ref="B52:J52"/>
    <mergeCell ref="K52:L52"/>
    <mergeCell ref="B49:J49"/>
    <mergeCell ref="K49:L49"/>
    <mergeCell ref="B50:J50"/>
    <mergeCell ref="K50:L50"/>
    <mergeCell ref="A5:X5"/>
    <mergeCell ref="A6:L6"/>
    <mergeCell ref="M6:X6"/>
    <mergeCell ref="A7:A8"/>
    <mergeCell ref="B7:G7"/>
    <mergeCell ref="H7:I8"/>
    <mergeCell ref="A46:D46"/>
    <mergeCell ref="E46:L46"/>
    <mergeCell ref="A47:D47"/>
    <mergeCell ref="E47:L47"/>
    <mergeCell ref="W44:X44"/>
    <mergeCell ref="N42:V42"/>
    <mergeCell ref="W42:X42"/>
    <mergeCell ref="B43:J43"/>
    <mergeCell ref="K43:L43"/>
    <mergeCell ref="B44:J44"/>
    <mergeCell ref="K44:L44"/>
    <mergeCell ref="W45:X45"/>
    <mergeCell ref="N44:V44"/>
    <mergeCell ref="B45:J45"/>
    <mergeCell ref="K45:L45"/>
    <mergeCell ref="N45:V45"/>
    <mergeCell ref="K40:L40"/>
    <mergeCell ref="A38:D38"/>
    <mergeCell ref="N43:V43"/>
    <mergeCell ref="E38:L38"/>
    <mergeCell ref="Q38:X38"/>
    <mergeCell ref="W40:X40"/>
    <mergeCell ref="W43:X43"/>
    <mergeCell ref="B42:J42"/>
    <mergeCell ref="K42:L42"/>
    <mergeCell ref="B40:J40"/>
    <mergeCell ref="N7:S7"/>
    <mergeCell ref="T7:U8"/>
    <mergeCell ref="B8:G8"/>
    <mergeCell ref="J7:L8"/>
    <mergeCell ref="N40:V40"/>
    <mergeCell ref="Q39:X39"/>
    <mergeCell ref="B41:J41"/>
    <mergeCell ref="K41:L41"/>
    <mergeCell ref="N41:V41"/>
    <mergeCell ref="W41:X41"/>
    <mergeCell ref="B37:J37"/>
    <mergeCell ref="K37:L37"/>
    <mergeCell ref="N37:V37"/>
    <mergeCell ref="W37:X37"/>
    <mergeCell ref="M38:P38"/>
    <mergeCell ref="A39:D39"/>
    <mergeCell ref="E39:L39"/>
    <mergeCell ref="M39:P39"/>
    <mergeCell ref="W34:X34"/>
    <mergeCell ref="B35:J35"/>
    <mergeCell ref="K35:L35"/>
    <mergeCell ref="N35:V35"/>
    <mergeCell ref="W35:X35"/>
    <mergeCell ref="B36:J36"/>
    <mergeCell ref="K36:L36"/>
    <mergeCell ref="N36:V36"/>
    <mergeCell ref="W36:X36"/>
    <mergeCell ref="B33:J33"/>
    <mergeCell ref="K33:L33"/>
    <mergeCell ref="B34:J34"/>
    <mergeCell ref="K34:L34"/>
    <mergeCell ref="N32:V32"/>
    <mergeCell ref="W32:X32"/>
    <mergeCell ref="W33:X33"/>
    <mergeCell ref="B32:J32"/>
    <mergeCell ref="K32:L32"/>
    <mergeCell ref="N34:V34"/>
    <mergeCell ref="M7:M8"/>
    <mergeCell ref="T11:U12"/>
    <mergeCell ref="N8:S8"/>
    <mergeCell ref="N33:V33"/>
    <mergeCell ref="V9:X12"/>
    <mergeCell ref="V13:X16"/>
    <mergeCell ref="V17:X20"/>
    <mergeCell ref="A29:X29"/>
    <mergeCell ref="A31:D31"/>
    <mergeCell ref="E31:L31"/>
    <mergeCell ref="M31:P31"/>
    <mergeCell ref="Q31:X31"/>
    <mergeCell ref="Q30:X30"/>
    <mergeCell ref="V7:X8"/>
    <mergeCell ref="N9:S9"/>
    <mergeCell ref="T9:U10"/>
    <mergeCell ref="N10:S10"/>
    <mergeCell ref="N12:S12"/>
    <mergeCell ref="N15:S15"/>
    <mergeCell ref="T15:U16"/>
    <mergeCell ref="A1:X1"/>
    <mergeCell ref="A2:X2"/>
    <mergeCell ref="A3:X3"/>
    <mergeCell ref="A4:C4"/>
    <mergeCell ref="D4:G4"/>
    <mergeCell ref="H4:I4"/>
    <mergeCell ref="J4:L4"/>
    <mergeCell ref="M4:O4"/>
    <mergeCell ref="P4:V4"/>
    <mergeCell ref="W4:X4"/>
    <mergeCell ref="N11:S11"/>
    <mergeCell ref="B12:G12"/>
    <mergeCell ref="H11:I12"/>
    <mergeCell ref="M9:M12"/>
    <mergeCell ref="A13:A14"/>
    <mergeCell ref="B13:G13"/>
    <mergeCell ref="T13:U14"/>
    <mergeCell ref="A15:A16"/>
    <mergeCell ref="J9:L10"/>
    <mergeCell ref="B10:G10"/>
    <mergeCell ref="J11:L12"/>
    <mergeCell ref="A9:A10"/>
    <mergeCell ref="B9:G9"/>
    <mergeCell ref="H9:I10"/>
    <mergeCell ref="A11:A12"/>
    <mergeCell ref="B11:G11"/>
    <mergeCell ref="H15:I16"/>
    <mergeCell ref="J15:L16"/>
    <mergeCell ref="H13:I14"/>
    <mergeCell ref="J13:L14"/>
    <mergeCell ref="N16:S16"/>
    <mergeCell ref="B20:G20"/>
    <mergeCell ref="N20:S20"/>
    <mergeCell ref="M13:M16"/>
    <mergeCell ref="N13:S13"/>
    <mergeCell ref="B14:G14"/>
    <mergeCell ref="N14:S14"/>
    <mergeCell ref="H19:I20"/>
    <mergeCell ref="J19:L20"/>
    <mergeCell ref="N19:S19"/>
    <mergeCell ref="B16:G16"/>
    <mergeCell ref="B15:G15"/>
    <mergeCell ref="A17:A18"/>
    <mergeCell ref="B17:G17"/>
    <mergeCell ref="H17:I18"/>
    <mergeCell ref="J17:L18"/>
    <mergeCell ref="B18:G18"/>
    <mergeCell ref="A21:A22"/>
    <mergeCell ref="B21:G21"/>
    <mergeCell ref="H21:I22"/>
    <mergeCell ref="T19:U20"/>
    <mergeCell ref="M17:M20"/>
    <mergeCell ref="N17:S17"/>
    <mergeCell ref="T17:U18"/>
    <mergeCell ref="N18:S18"/>
    <mergeCell ref="A19:A20"/>
    <mergeCell ref="B19:G19"/>
    <mergeCell ref="J21:L22"/>
    <mergeCell ref="M21:M24"/>
    <mergeCell ref="N21:S21"/>
    <mergeCell ref="T21:U22"/>
    <mergeCell ref="V21:X24"/>
    <mergeCell ref="B22:G22"/>
    <mergeCell ref="N23:S23"/>
    <mergeCell ref="T23:U24"/>
    <mergeCell ref="N22:S22"/>
    <mergeCell ref="B24:G24"/>
    <mergeCell ref="A30:D30"/>
    <mergeCell ref="M30:P30"/>
    <mergeCell ref="E30:L30"/>
    <mergeCell ref="H23:I24"/>
    <mergeCell ref="J23:L24"/>
    <mergeCell ref="M25:M28"/>
    <mergeCell ref="N25:S25"/>
    <mergeCell ref="N24:S24"/>
    <mergeCell ref="A23:A24"/>
    <mergeCell ref="B23:G23"/>
    <mergeCell ref="T25:U26"/>
    <mergeCell ref="V25:X28"/>
    <mergeCell ref="N26:S26"/>
    <mergeCell ref="N27:S27"/>
    <mergeCell ref="T27:U28"/>
    <mergeCell ref="N28:S28"/>
  </mergeCells>
  <dataValidations count="1">
    <dataValidation type="list" allowBlank="1" showInputMessage="1" showErrorMessage="1" sqref="W49:X53">
      <formula1>#REF!</formula1>
    </dataValidation>
  </dataValidations>
  <printOptions horizontalCentered="1"/>
  <pageMargins left="0.7874015748031497" right="0.7874015748031497" top="0.7874015748031497" bottom="0.41" header="0" footer="0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B6" sqref="B6:B20"/>
    </sheetView>
  </sheetViews>
  <sheetFormatPr defaultColWidth="8.796875" defaultRowHeight="14.25"/>
  <cols>
    <col min="1" max="1" width="4.59765625" style="0" customWidth="1"/>
    <col min="2" max="2" width="20" style="0" customWidth="1"/>
    <col min="3" max="4" width="6.19921875" style="0" customWidth="1"/>
    <col min="5" max="5" width="12.59765625" style="0" customWidth="1"/>
    <col min="6" max="7" width="5.8984375" style="0" customWidth="1"/>
    <col min="8" max="9" width="12.19921875" style="0" customWidth="1"/>
  </cols>
  <sheetData>
    <row r="1" spans="2:5" ht="18.75">
      <c r="B1" s="79" t="s">
        <v>56</v>
      </c>
      <c r="E1" t="s">
        <v>68</v>
      </c>
    </row>
    <row r="2" ht="20.25" customHeight="1"/>
    <row r="3" spans="2:7" ht="20.25" customHeight="1">
      <c r="B3" s="80" t="s">
        <v>19</v>
      </c>
      <c r="C3" s="164">
        <f>'団体入力シート'!B3</f>
        <v>0</v>
      </c>
      <c r="D3" s="164"/>
      <c r="E3" s="81"/>
      <c r="F3" s="165"/>
      <c r="G3" s="165"/>
    </row>
    <row r="4" ht="20.25" customHeight="1"/>
    <row r="5" spans="1:9" s="83" customFormat="1" ht="22.5" customHeight="1">
      <c r="A5" s="82" t="s">
        <v>57</v>
      </c>
      <c r="B5" s="82" t="s">
        <v>0</v>
      </c>
      <c r="C5" s="82" t="s">
        <v>58</v>
      </c>
      <c r="D5" s="82" t="s">
        <v>59</v>
      </c>
      <c r="E5" s="82" t="s">
        <v>60</v>
      </c>
      <c r="F5" s="82" t="s">
        <v>61</v>
      </c>
      <c r="G5" s="82" t="s">
        <v>62</v>
      </c>
      <c r="H5" s="82" t="s">
        <v>63</v>
      </c>
      <c r="I5" s="82" t="s">
        <v>64</v>
      </c>
    </row>
    <row r="6" spans="1:9" s="83" customFormat="1" ht="22.5" customHeight="1">
      <c r="A6" s="84">
        <v>1</v>
      </c>
      <c r="B6" s="85"/>
      <c r="C6" s="86"/>
      <c r="D6" s="86"/>
      <c r="E6" s="87">
        <f>(C6+D6)*22000</f>
        <v>0</v>
      </c>
      <c r="F6" s="86"/>
      <c r="G6" s="86"/>
      <c r="H6" s="87">
        <f>(G6+F6)*2100</f>
        <v>0</v>
      </c>
      <c r="I6" s="88">
        <f aca="true" t="shared" si="0" ref="I6:I20">H6+E6</f>
        <v>0</v>
      </c>
    </row>
    <row r="7" spans="1:9" s="83" customFormat="1" ht="22.5" customHeight="1">
      <c r="A7" s="84">
        <v>2</v>
      </c>
      <c r="B7" s="85"/>
      <c r="C7" s="86"/>
      <c r="D7" s="86"/>
      <c r="E7" s="87">
        <f aca="true" t="shared" si="1" ref="E7:E20">(C7+D7)*22000</f>
        <v>0</v>
      </c>
      <c r="F7" s="86"/>
      <c r="G7" s="86"/>
      <c r="H7" s="87">
        <f aca="true" t="shared" si="2" ref="H7:H20">(G7+F7)*2100</f>
        <v>0</v>
      </c>
      <c r="I7" s="88">
        <f t="shared" si="0"/>
        <v>0</v>
      </c>
    </row>
    <row r="8" spans="1:9" s="83" customFormat="1" ht="22.5" customHeight="1">
      <c r="A8" s="84">
        <v>3</v>
      </c>
      <c r="B8" s="85"/>
      <c r="C8" s="86"/>
      <c r="D8" s="86"/>
      <c r="E8" s="87">
        <f t="shared" si="1"/>
        <v>0</v>
      </c>
      <c r="F8" s="86"/>
      <c r="G8" s="86"/>
      <c r="H8" s="87">
        <f t="shared" si="2"/>
        <v>0</v>
      </c>
      <c r="I8" s="88">
        <f t="shared" si="0"/>
        <v>0</v>
      </c>
    </row>
    <row r="9" spans="1:9" s="83" customFormat="1" ht="22.5" customHeight="1">
      <c r="A9" s="84">
        <v>4</v>
      </c>
      <c r="B9" s="85"/>
      <c r="C9" s="86"/>
      <c r="D9" s="86"/>
      <c r="E9" s="87">
        <f t="shared" si="1"/>
        <v>0</v>
      </c>
      <c r="F9" s="86"/>
      <c r="G9" s="86"/>
      <c r="H9" s="87">
        <f t="shared" si="2"/>
        <v>0</v>
      </c>
      <c r="I9" s="88">
        <f t="shared" si="0"/>
        <v>0</v>
      </c>
    </row>
    <row r="10" spans="1:9" s="83" customFormat="1" ht="22.5" customHeight="1">
      <c r="A10" s="84">
        <v>5</v>
      </c>
      <c r="B10" s="85"/>
      <c r="C10" s="86"/>
      <c r="D10" s="86"/>
      <c r="E10" s="87">
        <f t="shared" si="1"/>
        <v>0</v>
      </c>
      <c r="F10" s="86"/>
      <c r="G10" s="86"/>
      <c r="H10" s="87">
        <f t="shared" si="2"/>
        <v>0</v>
      </c>
      <c r="I10" s="88">
        <f t="shared" si="0"/>
        <v>0</v>
      </c>
    </row>
    <row r="11" spans="1:9" s="83" customFormat="1" ht="22.5" customHeight="1">
      <c r="A11" s="84">
        <v>6</v>
      </c>
      <c r="B11" s="85"/>
      <c r="C11" s="86"/>
      <c r="D11" s="86"/>
      <c r="E11" s="87">
        <f t="shared" si="1"/>
        <v>0</v>
      </c>
      <c r="F11" s="86"/>
      <c r="G11" s="86"/>
      <c r="H11" s="87">
        <f t="shared" si="2"/>
        <v>0</v>
      </c>
      <c r="I11" s="88">
        <f t="shared" si="0"/>
        <v>0</v>
      </c>
    </row>
    <row r="12" spans="1:9" s="83" customFormat="1" ht="22.5" customHeight="1">
      <c r="A12" s="84">
        <v>7</v>
      </c>
      <c r="B12" s="86"/>
      <c r="C12" s="86"/>
      <c r="D12" s="86"/>
      <c r="E12" s="87">
        <f>(C12+D12)*22000</f>
        <v>0</v>
      </c>
      <c r="F12" s="86"/>
      <c r="G12" s="86"/>
      <c r="H12" s="87">
        <f>(G12+F12)*2100</f>
        <v>0</v>
      </c>
      <c r="I12" s="88">
        <f>H12+E12</f>
        <v>0</v>
      </c>
    </row>
    <row r="13" spans="1:9" s="83" customFormat="1" ht="22.5" customHeight="1">
      <c r="A13" s="84">
        <v>8</v>
      </c>
      <c r="B13" s="86"/>
      <c r="C13" s="86"/>
      <c r="D13" s="86"/>
      <c r="E13" s="87">
        <f>(C13+D13)*22000</f>
        <v>0</v>
      </c>
      <c r="F13" s="86"/>
      <c r="G13" s="86"/>
      <c r="H13" s="87">
        <f>(G13+F13)*2100</f>
        <v>0</v>
      </c>
      <c r="I13" s="88">
        <f>H13+E13</f>
        <v>0</v>
      </c>
    </row>
    <row r="14" spans="1:9" s="83" customFormat="1" ht="22.5" customHeight="1">
      <c r="A14" s="84">
        <v>9</v>
      </c>
      <c r="B14" s="86"/>
      <c r="C14" s="86"/>
      <c r="D14" s="86"/>
      <c r="E14" s="87">
        <f>(C14+D14)*22000</f>
        <v>0</v>
      </c>
      <c r="F14" s="86"/>
      <c r="G14" s="86"/>
      <c r="H14" s="87">
        <f>(G14+F14)*2100</f>
        <v>0</v>
      </c>
      <c r="I14" s="88">
        <f>H14+E14</f>
        <v>0</v>
      </c>
    </row>
    <row r="15" spans="1:9" s="83" customFormat="1" ht="22.5" customHeight="1">
      <c r="A15" s="84">
        <v>10</v>
      </c>
      <c r="B15" s="86"/>
      <c r="C15" s="86"/>
      <c r="D15" s="86"/>
      <c r="E15" s="87">
        <f t="shared" si="1"/>
        <v>0</v>
      </c>
      <c r="F15" s="86"/>
      <c r="G15" s="86"/>
      <c r="H15" s="87">
        <f t="shared" si="2"/>
        <v>0</v>
      </c>
      <c r="I15" s="88">
        <f t="shared" si="0"/>
        <v>0</v>
      </c>
    </row>
    <row r="16" spans="1:9" s="83" customFormat="1" ht="22.5" customHeight="1">
      <c r="A16" s="84">
        <v>11</v>
      </c>
      <c r="B16" s="86"/>
      <c r="C16" s="86"/>
      <c r="D16" s="86"/>
      <c r="E16" s="87">
        <f t="shared" si="1"/>
        <v>0</v>
      </c>
      <c r="F16" s="86"/>
      <c r="G16" s="86"/>
      <c r="H16" s="87">
        <f t="shared" si="2"/>
        <v>0</v>
      </c>
      <c r="I16" s="88">
        <f t="shared" si="0"/>
        <v>0</v>
      </c>
    </row>
    <row r="17" spans="1:9" s="83" customFormat="1" ht="22.5" customHeight="1">
      <c r="A17" s="84">
        <v>12</v>
      </c>
      <c r="B17" s="86"/>
      <c r="C17" s="86"/>
      <c r="D17" s="86"/>
      <c r="E17" s="87">
        <f t="shared" si="1"/>
        <v>0</v>
      </c>
      <c r="F17" s="86"/>
      <c r="G17" s="86"/>
      <c r="H17" s="87">
        <f t="shared" si="2"/>
        <v>0</v>
      </c>
      <c r="I17" s="88">
        <f t="shared" si="0"/>
        <v>0</v>
      </c>
    </row>
    <row r="18" spans="1:9" s="83" customFormat="1" ht="22.5" customHeight="1">
      <c r="A18" s="84">
        <v>13</v>
      </c>
      <c r="B18" s="86"/>
      <c r="C18" s="86"/>
      <c r="D18" s="86"/>
      <c r="E18" s="87">
        <f>(C18+D18)*22000</f>
        <v>0</v>
      </c>
      <c r="F18" s="86"/>
      <c r="G18" s="86"/>
      <c r="H18" s="87">
        <f>(G18+F18)*2100</f>
        <v>0</v>
      </c>
      <c r="I18" s="88">
        <f t="shared" si="0"/>
        <v>0</v>
      </c>
    </row>
    <row r="19" spans="1:9" s="83" customFormat="1" ht="22.5" customHeight="1">
      <c r="A19" s="84">
        <v>14</v>
      </c>
      <c r="B19" s="86"/>
      <c r="C19" s="86"/>
      <c r="D19" s="86"/>
      <c r="E19" s="87">
        <f t="shared" si="1"/>
        <v>0</v>
      </c>
      <c r="F19" s="86"/>
      <c r="G19" s="86"/>
      <c r="H19" s="87">
        <f t="shared" si="2"/>
        <v>0</v>
      </c>
      <c r="I19" s="88">
        <f t="shared" si="0"/>
        <v>0</v>
      </c>
    </row>
    <row r="20" spans="1:9" s="83" customFormat="1" ht="22.5" customHeight="1">
      <c r="A20" s="84">
        <v>15</v>
      </c>
      <c r="B20" s="86"/>
      <c r="C20" s="86"/>
      <c r="D20" s="86"/>
      <c r="E20" s="87">
        <f t="shared" si="1"/>
        <v>0</v>
      </c>
      <c r="F20" s="86"/>
      <c r="G20" s="86"/>
      <c r="H20" s="87">
        <f t="shared" si="2"/>
        <v>0</v>
      </c>
      <c r="I20" s="88">
        <f t="shared" si="0"/>
        <v>0</v>
      </c>
    </row>
    <row r="21" spans="1:9" s="69" customFormat="1" ht="22.5" customHeight="1">
      <c r="A21" s="89" t="s">
        <v>65</v>
      </c>
      <c r="B21" s="89"/>
      <c r="C21" s="90">
        <f aca="true" t="shared" si="3" ref="C21:I21">SUM(C6:C20)</f>
        <v>0</v>
      </c>
      <c r="D21" s="90">
        <f t="shared" si="3"/>
        <v>0</v>
      </c>
      <c r="E21" s="91">
        <f t="shared" si="3"/>
        <v>0</v>
      </c>
      <c r="F21" s="90">
        <f t="shared" si="3"/>
        <v>0</v>
      </c>
      <c r="G21" s="90">
        <f t="shared" si="3"/>
        <v>0</v>
      </c>
      <c r="H21" s="91">
        <f t="shared" si="3"/>
        <v>0</v>
      </c>
      <c r="I21" s="92">
        <f t="shared" si="3"/>
        <v>0</v>
      </c>
    </row>
    <row r="22" ht="20.25" customHeight="1"/>
    <row r="23" ht="20.25" customHeight="1"/>
    <row r="24" ht="20.25" customHeight="1"/>
    <row r="25" ht="20.25" customHeight="1"/>
    <row r="26" ht="20.25" customHeight="1"/>
    <row r="27" ht="20.25" customHeight="1"/>
    <row r="28" ht="20.25" customHeight="1"/>
  </sheetData>
  <sheetProtection/>
  <mergeCells count="2">
    <mergeCell ref="C3:D3"/>
    <mergeCell ref="F3:G3"/>
  </mergeCells>
  <dataValidations count="1">
    <dataValidation allowBlank="1" showInputMessage="1" showErrorMessage="1" imeMode="on" sqref="F3 B6:B20"/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WAKU JUN</dc:creator>
  <cp:keywords/>
  <dc:description/>
  <cp:lastModifiedBy>佐藤篤也</cp:lastModifiedBy>
  <cp:lastPrinted>2013-05-17T01:08:40Z</cp:lastPrinted>
  <dcterms:created xsi:type="dcterms:W3CDTF">2006-02-15T05:34:21Z</dcterms:created>
  <dcterms:modified xsi:type="dcterms:W3CDTF">2014-05-06T13:26:51Z</dcterms:modified>
  <cp:category/>
  <cp:version/>
  <cp:contentType/>
  <cp:contentStatus/>
</cp:coreProperties>
</file>